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 activeTab="1"/>
  </bookViews>
  <sheets>
    <sheet name="报价汇总" sheetId="1" r:id="rId1"/>
    <sheet name="设备报价" sheetId="3" r:id="rId2"/>
    <sheet name="安装及材料报价" sheetId="4" r:id="rId3"/>
  </sheets>
  <definedNames>
    <definedName name="_xlnm.Print_Area" localSheetId="0">报价汇总!$A$1:$H$8</definedName>
    <definedName name="_xlnm.Print_Area" localSheetId="2">安装及材料报价!$A$1:$J$108</definedName>
    <definedName name="_xlnm.Print_Area" localSheetId="1">设备报价!$A$1:$G$33</definedName>
    <definedName name="_xlnm.Print_Titles" localSheetId="0">报价汇总!#REF!</definedName>
    <definedName name="_xlnm.Print_Titles" localSheetId="2">安装及材料报价!$1:$3</definedName>
    <definedName name="_xlnm.Print_Titles" localSheetId="1">设备报价!#REF!</definedName>
  </definedNames>
  <calcPr calcId="144525"/>
</workbook>
</file>

<file path=xl/sharedStrings.xml><?xml version="1.0" encoding="utf-8"?>
<sst xmlns="http://schemas.openxmlformats.org/spreadsheetml/2006/main" count="452" uniqueCount="204">
  <si>
    <t>汇总表</t>
  </si>
  <si>
    <t>项目名称：翠湖香山国际花园地块二海棠苑6栋101房空调新风除湿设备采购安装工程</t>
  </si>
  <si>
    <t>序号</t>
  </si>
  <si>
    <t>项目名称</t>
  </si>
  <si>
    <t>数量</t>
  </si>
  <si>
    <t>单位</t>
  </si>
  <si>
    <t>税率%</t>
  </si>
  <si>
    <t>不含税金额（元）</t>
  </si>
  <si>
    <t>含税金额（元）</t>
  </si>
  <si>
    <t>备注</t>
  </si>
  <si>
    <t>空调新风除湿设备</t>
  </si>
  <si>
    <t>项</t>
  </si>
  <si>
    <t>安装工程</t>
  </si>
  <si>
    <t>合计</t>
  </si>
  <si>
    <t>设备清单</t>
  </si>
  <si>
    <t>设备形式</t>
  </si>
  <si>
    <t>型号</t>
  </si>
  <si>
    <t>单价</t>
  </si>
  <si>
    <t>金额</t>
  </si>
  <si>
    <t>一、空调设备</t>
  </si>
  <si>
    <t>中静压风管机</t>
  </si>
  <si>
    <t>FQSP100CAN</t>
  </si>
  <si>
    <t>台</t>
  </si>
  <si>
    <t>BRC1H611(有线)</t>
  </si>
  <si>
    <t>FQSP71CAN</t>
  </si>
  <si>
    <t>FQSP36CAN</t>
  </si>
  <si>
    <t>FQSP28CAN</t>
  </si>
  <si>
    <t>FQSP22CAN</t>
  </si>
  <si>
    <t>超薄小巧风管机</t>
  </si>
  <si>
    <t>FQDP71BVC</t>
  </si>
  <si>
    <t>FQDP63BVC</t>
  </si>
  <si>
    <t>FQDP25BVC</t>
  </si>
  <si>
    <t>温湿平衡超薄风管机</t>
  </si>
  <si>
    <r>
      <rPr>
        <sz val="11"/>
        <color indexed="8"/>
        <rFont val="Arial Unicode MS"/>
        <charset val="134"/>
      </rPr>
      <t>FQR</t>
    </r>
    <r>
      <rPr>
        <sz val="11"/>
        <color indexed="8"/>
        <rFont val="Arial Unicode MS"/>
        <charset val="134"/>
      </rPr>
      <t>P63</t>
    </r>
    <r>
      <rPr>
        <sz val="11"/>
        <color indexed="8"/>
        <rFont val="Arial Unicode MS"/>
        <charset val="134"/>
      </rPr>
      <t>AAPN</t>
    </r>
  </si>
  <si>
    <r>
      <rPr>
        <sz val="11"/>
        <color indexed="8"/>
        <rFont val="Arial Unicode MS"/>
        <charset val="134"/>
      </rPr>
      <t>FQR</t>
    </r>
    <r>
      <rPr>
        <sz val="11"/>
        <color indexed="8"/>
        <rFont val="Arial Unicode MS"/>
        <charset val="134"/>
      </rPr>
      <t>P56</t>
    </r>
    <r>
      <rPr>
        <sz val="11"/>
        <color indexed="8"/>
        <rFont val="Arial Unicode MS"/>
        <charset val="134"/>
      </rPr>
      <t>AAPN</t>
    </r>
  </si>
  <si>
    <r>
      <rPr>
        <sz val="11"/>
        <color indexed="8"/>
        <rFont val="Arial Unicode MS"/>
        <charset val="134"/>
      </rPr>
      <t>FQR</t>
    </r>
    <r>
      <rPr>
        <sz val="11"/>
        <color indexed="8"/>
        <rFont val="Arial Unicode MS"/>
        <charset val="134"/>
      </rPr>
      <t>P40</t>
    </r>
    <r>
      <rPr>
        <sz val="11"/>
        <color indexed="8"/>
        <rFont val="Arial Unicode MS"/>
        <charset val="134"/>
      </rPr>
      <t>AAPN</t>
    </r>
  </si>
  <si>
    <r>
      <rPr>
        <sz val="11"/>
        <color indexed="8"/>
        <rFont val="Arial Unicode MS"/>
        <charset val="134"/>
      </rPr>
      <t>FQR</t>
    </r>
    <r>
      <rPr>
        <sz val="11"/>
        <color indexed="8"/>
        <rFont val="Arial Unicode MS"/>
        <charset val="134"/>
      </rPr>
      <t>P36</t>
    </r>
    <r>
      <rPr>
        <sz val="11"/>
        <color indexed="8"/>
        <rFont val="Arial Unicode MS"/>
        <charset val="134"/>
      </rPr>
      <t>AAPN</t>
    </r>
  </si>
  <si>
    <t>高耐久厨房用嵌入式</t>
  </si>
  <si>
    <t>FJEKP22CA</t>
  </si>
  <si>
    <r>
      <rPr>
        <sz val="11"/>
        <color rgb="FF000000"/>
        <rFont val="Arial Unicode MS"/>
        <charset val="134"/>
      </rPr>
      <t>BRC63A621(</t>
    </r>
    <r>
      <rPr>
        <sz val="11"/>
        <color rgb="FF000000"/>
        <rFont val="宋体"/>
        <charset val="134"/>
      </rPr>
      <t>有线</t>
    </r>
    <r>
      <rPr>
        <sz val="11"/>
        <color rgb="FF000000"/>
        <rFont val="Arial Unicode MS"/>
        <charset val="134"/>
      </rPr>
      <t>)</t>
    </r>
  </si>
  <si>
    <t>卫浴用嵌入式</t>
  </si>
  <si>
    <t>FJEBP22CA</t>
  </si>
  <si>
    <r>
      <rPr>
        <sz val="11"/>
        <color rgb="FF000000"/>
        <rFont val="Arial Unicode MS"/>
        <charset val="134"/>
      </rPr>
      <t>BRC62A611(</t>
    </r>
    <r>
      <rPr>
        <sz val="11"/>
        <color rgb="FF000000"/>
        <rFont val="宋体"/>
        <charset val="134"/>
      </rPr>
      <t>有线</t>
    </r>
    <r>
      <rPr>
        <sz val="11"/>
        <color rgb="FF000000"/>
        <rFont val="Arial Unicode MS"/>
        <charset val="134"/>
      </rPr>
      <t>)</t>
    </r>
  </si>
  <si>
    <t>衣帽间防潮嵌入式</t>
  </si>
  <si>
    <t>FJECP22CA</t>
  </si>
  <si>
    <t>无线遥控</t>
  </si>
  <si>
    <t>BRC4H611</t>
  </si>
  <si>
    <t>个</t>
  </si>
  <si>
    <t>金制VRV-N室外机</t>
  </si>
  <si>
    <t>RQCZQ16ABYN</t>
  </si>
  <si>
    <t>16匹，配一个传感器</t>
  </si>
  <si>
    <t>空调小计</t>
  </si>
  <si>
    <t>二、新风设备</t>
  </si>
  <si>
    <t>全热交换器</t>
  </si>
  <si>
    <t>VAM250GMVE</t>
  </si>
  <si>
    <t>VAM500GMVE</t>
  </si>
  <si>
    <t>新风小计</t>
  </si>
  <si>
    <t>三、除湿设备</t>
  </si>
  <si>
    <t>除湿设备</t>
  </si>
  <si>
    <t>（型号）</t>
  </si>
  <si>
    <t>型号由贵司填写</t>
  </si>
  <si>
    <t>除湿小计</t>
  </si>
  <si>
    <t>税金</t>
  </si>
  <si>
    <t>增值税专用发票</t>
  </si>
  <si>
    <t>元</t>
  </si>
  <si>
    <t>%</t>
  </si>
  <si>
    <t>税率由贵司填写</t>
  </si>
  <si>
    <t>含税总金额（元）</t>
  </si>
  <si>
    <t>注：所有空调必须配备适配智能化控制的中央远程控制器</t>
  </si>
  <si>
    <t>安装清单</t>
  </si>
  <si>
    <t>型号名称</t>
  </si>
  <si>
    <t>规格</t>
  </si>
  <si>
    <t>厚度</t>
  </si>
  <si>
    <t>材料单价</t>
  </si>
  <si>
    <t>人工单价</t>
  </si>
  <si>
    <t>品牌</t>
  </si>
  <si>
    <t>空调设备</t>
  </si>
  <si>
    <t>一</t>
  </si>
  <si>
    <t>铜管安装工程</t>
  </si>
  <si>
    <t>铜管</t>
  </si>
  <si>
    <t>Φ28.6</t>
  </si>
  <si>
    <t>1.0mm</t>
  </si>
  <si>
    <t>m</t>
  </si>
  <si>
    <t>大金专供</t>
  </si>
  <si>
    <t>Φ22.2</t>
  </si>
  <si>
    <t>Φ19.05</t>
  </si>
  <si>
    <t>Φ15.88</t>
  </si>
  <si>
    <t>Φ12.7</t>
  </si>
  <si>
    <t>0.8mm</t>
  </si>
  <si>
    <t>Φ9.52</t>
  </si>
  <si>
    <t>Φ6.4</t>
  </si>
  <si>
    <t>铜管配件</t>
  </si>
  <si>
    <t>Kg</t>
  </si>
  <si>
    <t>银磷焊条</t>
  </si>
  <si>
    <t>根</t>
  </si>
  <si>
    <t>HARRIS</t>
  </si>
  <si>
    <t>分歧管KHRP26MC72T</t>
  </si>
  <si>
    <t>套</t>
  </si>
  <si>
    <t>分歧管KHRP26MC33T</t>
  </si>
  <si>
    <t>分歧管KHRP26MC22T</t>
  </si>
  <si>
    <t>铜管保温</t>
  </si>
  <si>
    <t>19mm</t>
  </si>
  <si>
    <t>13mm</t>
  </si>
  <si>
    <t>二</t>
  </si>
  <si>
    <t>排水安装工程</t>
  </si>
  <si>
    <t>PVC排水管</t>
  </si>
  <si>
    <t>Φ25</t>
  </si>
  <si>
    <t>PVC配件</t>
  </si>
  <si>
    <t>排水管保温</t>
  </si>
  <si>
    <t>9mm</t>
  </si>
  <si>
    <t>三</t>
  </si>
  <si>
    <t>风管制安工程</t>
  </si>
  <si>
    <t>镀锌风管(插条)</t>
  </si>
  <si>
    <t>0.6mm</t>
  </si>
  <si>
    <t>m²</t>
  </si>
  <si>
    <t>或双面铝箔复合板</t>
  </si>
  <si>
    <t>PEF保温材料</t>
  </si>
  <si>
    <t>15mm</t>
  </si>
  <si>
    <t>铝箔保温软管</t>
  </si>
  <si>
    <t>Φ150</t>
  </si>
  <si>
    <t>ABS百叶(送风)</t>
  </si>
  <si>
    <t>200*850</t>
  </si>
  <si>
    <t>金协</t>
  </si>
  <si>
    <t>200*1000</t>
  </si>
  <si>
    <t>200*1200</t>
  </si>
  <si>
    <t>200*1400</t>
  </si>
  <si>
    <t>200*1600</t>
  </si>
  <si>
    <t>200*1800</t>
  </si>
  <si>
    <t>200*2650</t>
  </si>
  <si>
    <t>200*3400</t>
  </si>
  <si>
    <t>200*4500</t>
  </si>
  <si>
    <t>200*9000</t>
  </si>
  <si>
    <t>铝合金百叶(回风)</t>
  </si>
  <si>
    <t>300*850</t>
  </si>
  <si>
    <t>300*1000</t>
  </si>
  <si>
    <t>300*1200</t>
  </si>
  <si>
    <t>300*1400</t>
  </si>
  <si>
    <t>300*1600</t>
  </si>
  <si>
    <t>300*1800</t>
  </si>
  <si>
    <t>300*2650</t>
  </si>
  <si>
    <t>300*3400</t>
  </si>
  <si>
    <t>300*4500</t>
  </si>
  <si>
    <t>300*9000</t>
  </si>
  <si>
    <t>四</t>
  </si>
  <si>
    <t>电气安装工程</t>
  </si>
  <si>
    <t>控制线</t>
  </si>
  <si>
    <t>2*0.75mm</t>
  </si>
  <si>
    <t>明兴</t>
  </si>
  <si>
    <t>线管</t>
  </si>
  <si>
    <t>Φ20</t>
  </si>
  <si>
    <t>线管配件</t>
  </si>
  <si>
    <t>五</t>
  </si>
  <si>
    <t>五金辅材</t>
  </si>
  <si>
    <t>不锈钢丝杆</t>
  </si>
  <si>
    <t>M10</t>
  </si>
  <si>
    <t>管道固定码</t>
  </si>
  <si>
    <t>201不锈钢</t>
  </si>
  <si>
    <t>室内机固定码</t>
  </si>
  <si>
    <t>副</t>
  </si>
  <si>
    <t>万能角铁</t>
  </si>
  <si>
    <t>定制不锈钢机架</t>
  </si>
  <si>
    <t>六</t>
  </si>
  <si>
    <t>安装调试</t>
  </si>
  <si>
    <t>室内机吊装</t>
  </si>
  <si>
    <t>室外机安装</t>
  </si>
  <si>
    <t>顶排风型</t>
  </si>
  <si>
    <t>模块</t>
  </si>
  <si>
    <t>冷媒</t>
  </si>
  <si>
    <t>R410a</t>
  </si>
  <si>
    <t>大金</t>
  </si>
  <si>
    <t>系统调试</t>
  </si>
  <si>
    <t>七</t>
  </si>
  <si>
    <t>其它</t>
  </si>
  <si>
    <t>氮气氧气煤气</t>
  </si>
  <si>
    <t>PVC套管</t>
  </si>
  <si>
    <t>米</t>
  </si>
  <si>
    <t>联塑</t>
  </si>
  <si>
    <t>PVC胶水</t>
  </si>
  <si>
    <t>瓶</t>
  </si>
  <si>
    <t>保温胶水</t>
  </si>
  <si>
    <t>罐</t>
  </si>
  <si>
    <t>福乐斯</t>
  </si>
  <si>
    <t>橡胶避震垫</t>
  </si>
  <si>
    <t>块</t>
  </si>
  <si>
    <t>埋墙开凿</t>
  </si>
  <si>
    <t>开孔（楼板、梁）</t>
  </si>
  <si>
    <t>新风设备</t>
  </si>
  <si>
    <t>管罩(带防虫网)</t>
  </si>
  <si>
    <t>150MM</t>
  </si>
  <si>
    <t>风口百叶</t>
  </si>
  <si>
    <t>检修口</t>
  </si>
  <si>
    <t>400*400</t>
  </si>
  <si>
    <t>PVC通风管</t>
  </si>
  <si>
    <t>Φ160</t>
  </si>
  <si>
    <t>PVC管码</t>
  </si>
  <si>
    <t>Φ110</t>
  </si>
  <si>
    <t>帆布软接</t>
  </si>
  <si>
    <t>铝箔软管</t>
  </si>
  <si>
    <t>排气扇安装</t>
  </si>
  <si>
    <t>调试费用</t>
  </si>
  <si>
    <t>设备安装费</t>
  </si>
  <si>
    <t>管道及辅材采购安装费</t>
  </si>
  <si>
    <t>其他费（管罩、风口、检修口、控制线、打凿埋管开孔等）</t>
  </si>
  <si>
    <t>注：要求增值税专用发票，税率由贵司根据自身情况填写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</si>
</sst>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.0"/>
    <numFmt numFmtId="178" formatCode="0.0_ "/>
  </numFmts>
  <fonts count="38">
    <font>
      <sz val="11"/>
      <color indexed="8"/>
      <name val="宋体"/>
      <charset val="134"/>
    </font>
    <font>
      <sz val="11"/>
      <color indexed="8"/>
      <name val="Arial Unicode MS"/>
      <charset val="134"/>
    </font>
    <font>
      <sz val="11"/>
      <color indexed="8"/>
      <name val="Times New Roman"/>
      <charset val="134"/>
    </font>
    <font>
      <sz val="11"/>
      <name val="Times New Roman"/>
      <charset val="134"/>
    </font>
    <font>
      <b/>
      <sz val="11"/>
      <color indexed="8"/>
      <name val="Arial Unicode MS"/>
      <charset val="134"/>
    </font>
    <font>
      <sz val="11"/>
      <color rgb="FF000000"/>
      <name val="宋体"/>
      <charset val="134"/>
    </font>
    <font>
      <sz val="11"/>
      <color indexed="8"/>
      <name val="华文新魏"/>
      <charset val="134"/>
    </font>
    <font>
      <sz val="12"/>
      <name val="Times New Roman"/>
      <charset val="134"/>
    </font>
    <font>
      <b/>
      <sz val="11"/>
      <name val="Times New Roman"/>
      <charset val="134"/>
    </font>
    <font>
      <b/>
      <sz val="11"/>
      <color indexed="8"/>
      <name val="Times New Roman"/>
      <charset val="134"/>
    </font>
    <font>
      <sz val="11"/>
      <name val="黑体"/>
      <charset val="134"/>
    </font>
    <font>
      <sz val="11"/>
      <color rgb="FF000000"/>
      <name val="Arial Unicode MS"/>
      <charset val="134"/>
    </font>
    <font>
      <sz val="11"/>
      <color rgb="FFFF0000"/>
      <name val="Arial Unicode MS"/>
      <charset val="134"/>
    </font>
    <font>
      <sz val="11"/>
      <name val="Arial Unicode MS"/>
      <charset val="134"/>
    </font>
    <font>
      <b/>
      <sz val="16"/>
      <color indexed="8"/>
      <name val="Arial Unicode MS"/>
      <charset val="134"/>
    </font>
    <font>
      <sz val="11"/>
      <color theme="1"/>
      <name val="Arial Unicode MS"/>
      <charset val="134"/>
    </font>
    <font>
      <b/>
      <sz val="11"/>
      <color rgb="FF000000"/>
      <name val="黑体"/>
      <charset val="134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2" fillId="24" borderId="20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16" borderId="23" applyNumberFormat="0" applyFont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35" fillId="0" borderId="22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8" borderId="21" applyNumberFormat="0" applyAlignment="0" applyProtection="0">
      <alignment vertical="center"/>
    </xf>
    <xf numFmtId="0" fontId="19" fillId="8" borderId="20" applyNumberFormat="0" applyAlignment="0" applyProtection="0">
      <alignment vertical="center"/>
    </xf>
    <xf numFmtId="0" fontId="34" fillId="32" borderId="26" applyNumberForma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28" fillId="0" borderId="24" applyNumberFormat="0" applyFill="0" applyAlignment="0" applyProtection="0">
      <alignment vertical="center"/>
    </xf>
    <xf numFmtId="0" fontId="18" fillId="0" borderId="0">
      <alignment vertical="center"/>
    </xf>
    <xf numFmtId="0" fontId="33" fillId="25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8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</cellStyleXfs>
  <cellXfs count="91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center" vertical="center"/>
    </xf>
    <xf numFmtId="177" fontId="2" fillId="2" borderId="1" xfId="0" applyNumberFormat="1" applyFont="1" applyFill="1" applyBorder="1">
      <alignment vertical="center"/>
    </xf>
    <xf numFmtId="176" fontId="3" fillId="2" borderId="1" xfId="37" applyNumberFormat="1" applyFont="1" applyFill="1" applyBorder="1" applyAlignment="1">
      <alignment horizontal="right" vertical="center"/>
    </xf>
    <xf numFmtId="2" fontId="2" fillId="2" borderId="1" xfId="0" applyNumberFormat="1" applyFont="1" applyFill="1" applyBorder="1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right" vertical="center"/>
    </xf>
    <xf numFmtId="0" fontId="0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7" fontId="2" fillId="0" borderId="1" xfId="0" applyNumberFormat="1" applyFont="1" applyBorder="1">
      <alignment vertical="center"/>
    </xf>
    <xf numFmtId="177" fontId="2" fillId="0" borderId="1" xfId="0" applyNumberFormat="1" applyFont="1" applyBorder="1" applyAlignment="1">
      <alignment vertical="center"/>
    </xf>
    <xf numFmtId="0" fontId="1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right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7" fillId="2" borderId="0" xfId="52" applyFont="1" applyFill="1">
      <alignment vertical="center"/>
    </xf>
    <xf numFmtId="14" fontId="3" fillId="2" borderId="0" xfId="52" applyNumberFormat="1" applyFont="1" applyFill="1" applyAlignment="1">
      <alignment horizontal="right" vertical="center"/>
    </xf>
    <xf numFmtId="0" fontId="3" fillId="2" borderId="0" xfId="52" applyFont="1" applyFill="1" applyAlignment="1">
      <alignment horizontal="right" vertical="center"/>
    </xf>
    <xf numFmtId="176" fontId="8" fillId="2" borderId="1" xfId="37" applyNumberFormat="1" applyFont="1" applyFill="1" applyBorder="1" applyAlignment="1">
      <alignment horizontal="right" vertical="center"/>
    </xf>
    <xf numFmtId="0" fontId="1" fillId="2" borderId="1" xfId="0" applyFont="1" applyFill="1" applyBorder="1" applyAlignment="1">
      <alignment vertical="center"/>
    </xf>
    <xf numFmtId="2" fontId="9" fillId="2" borderId="1" xfId="0" applyNumberFormat="1" applyFont="1" applyFill="1" applyBorder="1">
      <alignment vertical="center"/>
    </xf>
    <xf numFmtId="2" fontId="1" fillId="2" borderId="1" xfId="0" applyNumberFormat="1" applyFont="1" applyFill="1" applyBorder="1" applyAlignment="1">
      <alignment horizontal="center" vertical="center"/>
    </xf>
    <xf numFmtId="176" fontId="0" fillId="2" borderId="0" xfId="0" applyNumberFormat="1" applyFill="1">
      <alignment vertical="center"/>
    </xf>
    <xf numFmtId="176" fontId="1" fillId="2" borderId="0" xfId="0" applyNumberFormat="1" applyFont="1" applyFill="1" applyAlignment="1">
      <alignment horizontal="center" vertical="center"/>
    </xf>
    <xf numFmtId="176" fontId="1" fillId="2" borderId="0" xfId="0" applyNumberFormat="1" applyFont="1" applyFill="1">
      <alignment vertical="center"/>
    </xf>
    <xf numFmtId="14" fontId="10" fillId="2" borderId="0" xfId="52" applyNumberFormat="1" applyFont="1" applyFill="1" applyAlignment="1">
      <alignment horizontal="right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176" fontId="1" fillId="3" borderId="6" xfId="0" applyNumberFormat="1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176" fontId="4" fillId="0" borderId="9" xfId="0" applyNumberFormat="1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1" fillId="2" borderId="11" xfId="0" applyFont="1" applyFill="1" applyBorder="1">
      <alignment vertical="center"/>
    </xf>
    <xf numFmtId="176" fontId="1" fillId="2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right" vertical="center"/>
    </xf>
    <xf numFmtId="0" fontId="1" fillId="2" borderId="12" xfId="0" applyFont="1" applyFill="1" applyBorder="1" applyAlignment="1">
      <alignment horizontal="center" vertical="center"/>
    </xf>
    <xf numFmtId="0" fontId="0" fillId="2" borderId="11" xfId="0" applyFont="1" applyFill="1" applyBorder="1">
      <alignment vertical="center"/>
    </xf>
    <xf numFmtId="0" fontId="11" fillId="2" borderId="1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176" fontId="1" fillId="2" borderId="3" xfId="0" applyNumberFormat="1" applyFont="1" applyFill="1" applyBorder="1" applyAlignment="1">
      <alignment horizontal="center" vertical="center"/>
    </xf>
    <xf numFmtId="0" fontId="1" fillId="2" borderId="12" xfId="0" applyFont="1" applyFill="1" applyBorder="1">
      <alignment vertical="center"/>
    </xf>
    <xf numFmtId="0" fontId="2" fillId="2" borderId="1" xfId="0" applyFont="1" applyFill="1" applyBorder="1">
      <alignment vertical="center"/>
    </xf>
    <xf numFmtId="0" fontId="12" fillId="2" borderId="1" xfId="0" applyFont="1" applyFill="1" applyBorder="1">
      <alignment vertical="center"/>
    </xf>
    <xf numFmtId="176" fontId="1" fillId="2" borderId="1" xfId="0" applyNumberFormat="1" applyFont="1" applyFill="1" applyBorder="1">
      <alignment vertical="center"/>
    </xf>
    <xf numFmtId="0" fontId="12" fillId="2" borderId="12" xfId="0" applyFont="1" applyFill="1" applyBorder="1">
      <alignment vertical="center"/>
    </xf>
    <xf numFmtId="0" fontId="1" fillId="2" borderId="12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2" fontId="9" fillId="2" borderId="17" xfId="0" applyNumberFormat="1" applyFont="1" applyFill="1" applyBorder="1">
      <alignment vertical="center"/>
    </xf>
    <xf numFmtId="2" fontId="1" fillId="2" borderId="18" xfId="0" applyNumberFormat="1" applyFont="1" applyFill="1" applyBorder="1" applyAlignment="1">
      <alignment horizontal="right" vertical="center"/>
    </xf>
    <xf numFmtId="0" fontId="13" fillId="2" borderId="19" xfId="52" applyFont="1" applyFill="1" applyBorder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178" fontId="1" fillId="2" borderId="0" xfId="0" applyNumberFormat="1" applyFont="1" applyFill="1">
      <alignment vertical="center"/>
    </xf>
    <xf numFmtId="0" fontId="14" fillId="2" borderId="0" xfId="0" applyFont="1" applyFill="1" applyAlignment="1">
      <alignment horizontal="center" vertical="center"/>
    </xf>
    <xf numFmtId="0" fontId="15" fillId="3" borderId="5" xfId="0" applyFont="1" applyFill="1" applyBorder="1" applyAlignment="1">
      <alignment horizontal="center" vertical="center"/>
    </xf>
    <xf numFmtId="0" fontId="15" fillId="3" borderId="6" xfId="0" applyFont="1" applyFill="1" applyBorder="1" applyAlignment="1">
      <alignment horizontal="center" vertical="center"/>
    </xf>
    <xf numFmtId="0" fontId="15" fillId="3" borderId="6" xfId="0" applyFont="1" applyFill="1" applyBorder="1" applyAlignment="1">
      <alignment horizontal="center" vertical="center" wrapText="1"/>
    </xf>
    <xf numFmtId="0" fontId="15" fillId="3" borderId="7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2" fontId="1" fillId="2" borderId="12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176" fontId="4" fillId="2" borderId="17" xfId="0" applyNumberFormat="1" applyFont="1" applyFill="1" applyBorder="1">
      <alignment vertical="center"/>
    </xf>
    <xf numFmtId="0" fontId="16" fillId="2" borderId="0" xfId="0" applyFont="1" applyFill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常规 2 2_横街1号0227(材料）" xfId="32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 2 2 2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3" xfId="53"/>
    <cellStyle name="常规_Sheet1" xfId="54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view="pageBreakPreview" zoomScaleNormal="100" zoomScaleSheetLayoutView="100" workbookViewId="0">
      <selection activeCell="M10" sqref="M10"/>
    </sheetView>
  </sheetViews>
  <sheetFormatPr defaultColWidth="9" defaultRowHeight="13.5"/>
  <cols>
    <col min="1" max="1" width="10" style="1" customWidth="1"/>
    <col min="2" max="2" width="19" style="1" customWidth="1"/>
    <col min="3" max="5" width="7.125" style="1" customWidth="1"/>
    <col min="6" max="6" width="14.75" style="1" customWidth="1"/>
    <col min="7" max="7" width="12.375" style="1" customWidth="1"/>
    <col min="8" max="8" width="9.125" style="1" customWidth="1"/>
    <col min="9" max="16384" width="9" style="1"/>
  </cols>
  <sheetData>
    <row r="1" ht="42" customHeight="1" spans="1:10">
      <c r="A1" s="78" t="s">
        <v>0</v>
      </c>
      <c r="B1" s="78"/>
      <c r="C1" s="78"/>
      <c r="D1" s="78"/>
      <c r="E1" s="78"/>
      <c r="F1" s="78"/>
      <c r="G1" s="78"/>
      <c r="H1" s="78"/>
      <c r="I1" s="4"/>
      <c r="J1" s="4"/>
    </row>
    <row r="2" ht="22.5" customHeight="1" spans="1:10">
      <c r="A2" s="4" t="s">
        <v>1</v>
      </c>
      <c r="B2" s="4"/>
      <c r="C2" s="4"/>
      <c r="D2" s="4"/>
      <c r="E2" s="4"/>
      <c r="F2" s="4"/>
      <c r="G2" s="4"/>
      <c r="H2" s="47"/>
      <c r="I2" s="4"/>
      <c r="J2" s="4"/>
    </row>
    <row r="3" ht="47" customHeight="1" spans="1:10">
      <c r="A3" s="79" t="s">
        <v>2</v>
      </c>
      <c r="B3" s="80" t="s">
        <v>3</v>
      </c>
      <c r="C3" s="80" t="s">
        <v>4</v>
      </c>
      <c r="D3" s="80" t="s">
        <v>5</v>
      </c>
      <c r="E3" s="80" t="s">
        <v>6</v>
      </c>
      <c r="F3" s="81" t="s">
        <v>7</v>
      </c>
      <c r="G3" s="81" t="s">
        <v>8</v>
      </c>
      <c r="H3" s="82" t="s">
        <v>9</v>
      </c>
      <c r="I3" s="4"/>
      <c r="J3" s="4"/>
    </row>
    <row r="4" ht="47" customHeight="1" spans="1:10">
      <c r="A4" s="83">
        <v>1</v>
      </c>
      <c r="B4" s="6" t="s">
        <v>10</v>
      </c>
      <c r="C4" s="6">
        <v>1</v>
      </c>
      <c r="D4" s="6" t="s">
        <v>11</v>
      </c>
      <c r="E4" s="6"/>
      <c r="F4" s="6">
        <f>设备报价!F30</f>
        <v>0</v>
      </c>
      <c r="G4" s="67" t="e">
        <f>设备报价!F32</f>
        <v>#VALUE!</v>
      </c>
      <c r="H4" s="84"/>
      <c r="I4" s="4"/>
      <c r="J4" s="4"/>
    </row>
    <row r="5" ht="47" customHeight="1" spans="1:10">
      <c r="A5" s="85">
        <v>2</v>
      </c>
      <c r="B5" s="6" t="s">
        <v>12</v>
      </c>
      <c r="C5" s="6">
        <v>1</v>
      </c>
      <c r="D5" s="6" t="s">
        <v>11</v>
      </c>
      <c r="E5" s="6"/>
      <c r="F5" s="6">
        <f>安装及材料报价!I103</f>
        <v>0</v>
      </c>
      <c r="G5" s="67" t="e">
        <f>安装及材料报价!I105</f>
        <v>#VALUE!</v>
      </c>
      <c r="H5" s="59"/>
      <c r="I5" s="4"/>
      <c r="J5" s="4"/>
    </row>
    <row r="6" ht="47" customHeight="1" spans="1:10">
      <c r="A6" s="86" t="s">
        <v>13</v>
      </c>
      <c r="B6" s="87"/>
      <c r="C6" s="87"/>
      <c r="D6" s="87"/>
      <c r="E6" s="88"/>
      <c r="F6" s="89">
        <f>SUM(F4:F5)</f>
        <v>0</v>
      </c>
      <c r="G6" s="89" t="e">
        <f>SUM(G4:G5)</f>
        <v>#VALUE!</v>
      </c>
      <c r="H6" s="74"/>
      <c r="I6" s="4"/>
      <c r="J6" s="4"/>
    </row>
    <row r="7" ht="22.5" customHeight="1" spans="1:10">
      <c r="A7" s="75"/>
      <c r="B7" s="4"/>
      <c r="C7" s="4"/>
      <c r="D7" s="4"/>
      <c r="E7" s="4"/>
      <c r="F7" s="4"/>
      <c r="G7" s="4"/>
      <c r="H7" s="4"/>
      <c r="I7" s="4"/>
      <c r="J7" s="4"/>
    </row>
    <row r="8" ht="22.5" customHeight="1" spans="1:10">
      <c r="A8" s="90"/>
      <c r="B8" s="90"/>
      <c r="C8" s="90"/>
      <c r="D8" s="90"/>
      <c r="E8" s="90"/>
      <c r="F8" s="90"/>
      <c r="G8" s="90"/>
      <c r="H8" s="90"/>
      <c r="I8" s="4"/>
      <c r="J8" s="4"/>
    </row>
    <row r="9" ht="22.5" customHeight="1" spans="1:10">
      <c r="A9" s="4"/>
      <c r="B9" s="4"/>
      <c r="C9" s="4"/>
      <c r="D9" s="4"/>
      <c r="E9" s="4"/>
      <c r="F9" s="4"/>
      <c r="G9" s="4"/>
      <c r="H9" s="4"/>
      <c r="I9" s="4"/>
      <c r="J9" s="4"/>
    </row>
    <row r="10" ht="22.5" customHeight="1" spans="1:10">
      <c r="A10" s="4"/>
      <c r="B10" s="4"/>
      <c r="C10" s="4"/>
      <c r="D10" s="4"/>
      <c r="E10" s="4"/>
      <c r="F10" s="4"/>
      <c r="G10" s="4"/>
      <c r="H10" s="4"/>
      <c r="I10" s="4"/>
      <c r="J10" s="4"/>
    </row>
    <row r="11" ht="22.5" customHeight="1" spans="1:10">
      <c r="A11" s="4"/>
      <c r="B11" s="4"/>
      <c r="C11" s="4"/>
      <c r="D11" s="4"/>
      <c r="E11" s="4"/>
      <c r="F11" s="4"/>
      <c r="G11" s="4"/>
      <c r="H11" s="4"/>
      <c r="I11" s="4"/>
      <c r="J11" s="4"/>
    </row>
    <row r="12" ht="22.5" customHeight="1" spans="1:10">
      <c r="A12" s="4"/>
      <c r="B12" s="4"/>
      <c r="C12" s="4"/>
      <c r="D12" s="4"/>
      <c r="E12" s="4"/>
      <c r="F12" s="4"/>
      <c r="G12" s="4"/>
      <c r="H12" s="4"/>
      <c r="I12" s="4"/>
      <c r="J12" s="4"/>
    </row>
    <row r="13" ht="22.5" customHeight="1" spans="1:10">
      <c r="A13" s="4"/>
      <c r="B13" s="4"/>
      <c r="C13" s="4"/>
      <c r="D13" s="4"/>
      <c r="E13" s="4"/>
      <c r="F13" s="4"/>
      <c r="G13" s="4"/>
      <c r="H13" s="4"/>
      <c r="I13" s="4"/>
      <c r="J13" s="4"/>
    </row>
    <row r="14" ht="22.5" customHeight="1" spans="1:10">
      <c r="A14" s="4"/>
      <c r="B14" s="4"/>
      <c r="C14" s="4"/>
      <c r="D14" s="4"/>
      <c r="E14" s="4"/>
      <c r="F14" s="4"/>
      <c r="G14" s="4"/>
      <c r="H14" s="4"/>
      <c r="I14" s="4"/>
      <c r="J14" s="4"/>
    </row>
    <row r="15" ht="16.5" spans="1:10">
      <c r="A15" s="4"/>
      <c r="B15" s="4"/>
      <c r="C15" s="4"/>
      <c r="D15" s="4"/>
      <c r="E15" s="4"/>
      <c r="F15" s="4"/>
      <c r="G15" s="4"/>
      <c r="H15" s="4"/>
      <c r="I15" s="4"/>
      <c r="J15" s="4"/>
    </row>
    <row r="16" ht="16.5" spans="1:10">
      <c r="A16" s="4"/>
      <c r="B16" s="4"/>
      <c r="C16" s="4"/>
      <c r="D16" s="4"/>
      <c r="E16" s="4"/>
      <c r="F16" s="4"/>
      <c r="G16" s="4"/>
      <c r="H16" s="4"/>
      <c r="I16" s="4"/>
      <c r="J16" s="4"/>
    </row>
    <row r="17" ht="16.5" spans="1:10">
      <c r="A17" s="4"/>
      <c r="B17" s="4"/>
      <c r="C17" s="4"/>
      <c r="D17" s="4"/>
      <c r="E17" s="4"/>
      <c r="F17" s="4"/>
      <c r="G17" s="4"/>
      <c r="H17" s="4"/>
      <c r="I17" s="4"/>
      <c r="J17" s="4"/>
    </row>
    <row r="18" ht="16.5" spans="1:10">
      <c r="A18" s="4"/>
      <c r="B18" s="4"/>
      <c r="C18" s="4"/>
      <c r="D18" s="4"/>
      <c r="E18" s="4"/>
      <c r="F18" s="4"/>
      <c r="G18" s="4"/>
      <c r="H18" s="4"/>
      <c r="I18" s="4"/>
      <c r="J18" s="4"/>
    </row>
    <row r="19" ht="16.5" spans="1:10">
      <c r="A19" s="4"/>
      <c r="B19" s="4"/>
      <c r="C19" s="4"/>
      <c r="D19" s="4"/>
      <c r="E19" s="4"/>
      <c r="F19" s="4"/>
      <c r="G19" s="4"/>
      <c r="H19" s="4"/>
      <c r="I19" s="4"/>
      <c r="J19" s="4"/>
    </row>
    <row r="20" ht="16.5" spans="1:10">
      <c r="A20" s="4"/>
      <c r="B20" s="4"/>
      <c r="C20" s="4"/>
      <c r="D20" s="4"/>
      <c r="E20" s="4"/>
      <c r="F20" s="4"/>
      <c r="G20" s="4"/>
      <c r="H20" s="4"/>
      <c r="I20" s="4"/>
      <c r="J20" s="4"/>
    </row>
    <row r="21" ht="16.5" spans="1:10">
      <c r="A21" s="4"/>
      <c r="B21" s="4"/>
      <c r="C21" s="4"/>
      <c r="D21" s="4"/>
      <c r="E21" s="4"/>
      <c r="F21" s="4"/>
      <c r="G21" s="4"/>
      <c r="H21" s="4"/>
      <c r="I21" s="4"/>
      <c r="J21" s="4"/>
    </row>
    <row r="22" ht="16.5" spans="1:10">
      <c r="A22" s="4"/>
      <c r="B22" s="4"/>
      <c r="C22" s="4"/>
      <c r="D22" s="4"/>
      <c r="E22" s="4"/>
      <c r="F22" s="4"/>
      <c r="G22" s="4"/>
      <c r="H22" s="4"/>
      <c r="I22" s="4"/>
      <c r="J22" s="4"/>
    </row>
    <row r="23" ht="16.5" spans="1:10">
      <c r="A23" s="4"/>
      <c r="B23" s="4"/>
      <c r="C23" s="4"/>
      <c r="D23" s="4"/>
      <c r="E23" s="4"/>
      <c r="F23" s="4"/>
      <c r="G23" s="4"/>
      <c r="H23" s="4"/>
      <c r="I23" s="4"/>
      <c r="J23" s="4"/>
    </row>
    <row r="24" ht="16.5" spans="1:10">
      <c r="A24" s="4"/>
      <c r="B24" s="4"/>
      <c r="C24" s="4"/>
      <c r="D24" s="4"/>
      <c r="E24" s="4"/>
      <c r="F24" s="4"/>
      <c r="G24" s="4"/>
      <c r="H24" s="4"/>
      <c r="I24" s="4"/>
      <c r="J24" s="4"/>
    </row>
    <row r="25" ht="16.5" spans="1:10">
      <c r="A25" s="4"/>
      <c r="B25" s="4"/>
      <c r="C25" s="4"/>
      <c r="D25" s="4"/>
      <c r="E25" s="4"/>
      <c r="F25" s="4"/>
      <c r="G25" s="4"/>
      <c r="H25" s="4"/>
      <c r="I25" s="4"/>
      <c r="J25" s="4"/>
    </row>
    <row r="26" ht="16.5" spans="1:10">
      <c r="A26" s="4"/>
      <c r="B26" s="4"/>
      <c r="C26" s="4"/>
      <c r="D26" s="4"/>
      <c r="E26" s="4"/>
      <c r="F26" s="4"/>
      <c r="G26" s="4"/>
      <c r="H26" s="4"/>
      <c r="I26" s="4"/>
      <c r="J26" s="4"/>
    </row>
    <row r="27" ht="16.5" spans="1:10">
      <c r="A27" s="4"/>
      <c r="B27" s="4"/>
      <c r="C27" s="4"/>
      <c r="D27" s="4"/>
      <c r="E27" s="4"/>
      <c r="F27" s="4"/>
      <c r="G27" s="4"/>
      <c r="H27" s="4"/>
      <c r="I27" s="4"/>
      <c r="J27" s="4"/>
    </row>
    <row r="28" ht="16.5" spans="1:10">
      <c r="A28" s="4"/>
      <c r="B28" s="4"/>
      <c r="C28" s="4"/>
      <c r="D28" s="4"/>
      <c r="E28" s="4"/>
      <c r="F28" s="4"/>
      <c r="G28" s="4"/>
      <c r="H28" s="4"/>
      <c r="I28" s="4"/>
      <c r="J28" s="4"/>
    </row>
  </sheetData>
  <mergeCells count="3">
    <mergeCell ref="A1:H1"/>
    <mergeCell ref="A6:E6"/>
    <mergeCell ref="A8:H8"/>
  </mergeCells>
  <pageMargins left="0.786805555555556" right="0.590277777777778" top="0.590277777777778" bottom="0.590277777777778" header="0.313888888888889" footer="0.313888888888889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8"/>
  <sheetViews>
    <sheetView tabSelected="1" view="pageBreakPreview" zoomScaleNormal="100" zoomScaleSheetLayoutView="100" workbookViewId="0">
      <selection activeCell="B11" sqref="B11"/>
    </sheetView>
  </sheetViews>
  <sheetFormatPr defaultColWidth="9" defaultRowHeight="13.5"/>
  <cols>
    <col min="1" max="1" width="18.25" style="1" customWidth="1"/>
    <col min="2" max="2" width="17.875" style="1" customWidth="1"/>
    <col min="3" max="3" width="5.875" style="1" customWidth="1"/>
    <col min="4" max="4" width="5.875" style="44" customWidth="1"/>
    <col min="5" max="6" width="10.625" style="1" customWidth="1"/>
    <col min="7" max="7" width="18.75" style="1" customWidth="1"/>
    <col min="8" max="8" width="9" style="1"/>
    <col min="9" max="9" width="9.375" style="1"/>
    <col min="10" max="10" width="10.375" style="1"/>
    <col min="11" max="11" width="10.5" style="1" customWidth="1"/>
    <col min="12" max="16384" width="9" style="1"/>
  </cols>
  <sheetData>
    <row r="1" ht="22.5" customHeight="1" spans="1:15">
      <c r="A1" s="3" t="s">
        <v>14</v>
      </c>
      <c r="B1" s="3"/>
      <c r="C1" s="3"/>
      <c r="D1" s="45"/>
      <c r="E1" s="3"/>
      <c r="F1" s="3"/>
      <c r="G1" s="3"/>
      <c r="H1" s="4"/>
      <c r="I1" s="4"/>
      <c r="J1" s="4"/>
      <c r="K1" s="4"/>
      <c r="L1" s="4"/>
      <c r="N1" s="76"/>
      <c r="O1" s="4"/>
    </row>
    <row r="2" ht="22.5" customHeight="1" spans="1:15">
      <c r="A2" s="4" t="str">
        <f>报价汇总!A2</f>
        <v>项目名称：翠湖香山国际花园地块二海棠苑6栋101房空调新风除湿设备采购安装工程</v>
      </c>
      <c r="B2" s="4"/>
      <c r="C2" s="4"/>
      <c r="D2" s="46"/>
      <c r="E2" s="4"/>
      <c r="F2" s="4"/>
      <c r="G2" s="47"/>
      <c r="H2" s="4"/>
      <c r="I2" s="4"/>
      <c r="J2" s="4"/>
      <c r="K2" s="4"/>
      <c r="L2" s="4"/>
      <c r="M2" s="4"/>
      <c r="N2" s="76"/>
      <c r="O2" s="4"/>
    </row>
    <row r="3" ht="33" customHeight="1" spans="1:12">
      <c r="A3" s="48" t="s">
        <v>15</v>
      </c>
      <c r="B3" s="49" t="s">
        <v>16</v>
      </c>
      <c r="C3" s="49" t="s">
        <v>5</v>
      </c>
      <c r="D3" s="50" t="s">
        <v>4</v>
      </c>
      <c r="E3" s="49" t="s">
        <v>17</v>
      </c>
      <c r="F3" s="49" t="s">
        <v>18</v>
      </c>
      <c r="G3" s="51" t="s">
        <v>9</v>
      </c>
      <c r="H3" s="4"/>
      <c r="I3" s="4"/>
      <c r="J3" s="4"/>
      <c r="K3" s="4"/>
      <c r="L3" s="4"/>
    </row>
    <row r="4" ht="33" customHeight="1" spans="1:12">
      <c r="A4" s="52" t="s">
        <v>19</v>
      </c>
      <c r="B4" s="53"/>
      <c r="C4" s="53"/>
      <c r="D4" s="54"/>
      <c r="E4" s="53"/>
      <c r="F4" s="53"/>
      <c r="G4" s="55"/>
      <c r="H4" s="4"/>
      <c r="I4" s="4"/>
      <c r="J4" s="4"/>
      <c r="K4" s="4"/>
      <c r="L4" s="4"/>
    </row>
    <row r="5" ht="33" customHeight="1" spans="1:12">
      <c r="A5" s="56" t="s">
        <v>20</v>
      </c>
      <c r="B5" s="8" t="s">
        <v>21</v>
      </c>
      <c r="C5" s="6" t="s">
        <v>22</v>
      </c>
      <c r="D5" s="57">
        <v>2</v>
      </c>
      <c r="E5" s="58"/>
      <c r="F5" s="13">
        <f>D5*E5</f>
        <v>0</v>
      </c>
      <c r="G5" s="59" t="s">
        <v>23</v>
      </c>
      <c r="H5" s="4"/>
      <c r="I5" s="77"/>
      <c r="J5" s="77"/>
      <c r="K5" s="77"/>
      <c r="L5" s="4"/>
    </row>
    <row r="6" ht="33" customHeight="1" spans="1:12">
      <c r="A6" s="56" t="s">
        <v>20</v>
      </c>
      <c r="B6" s="8" t="s">
        <v>24</v>
      </c>
      <c r="C6" s="6" t="s">
        <v>22</v>
      </c>
      <c r="D6" s="57">
        <v>1</v>
      </c>
      <c r="E6" s="58"/>
      <c r="F6" s="13">
        <f t="shared" ref="F6:F21" si="0">D6*E6</f>
        <v>0</v>
      </c>
      <c r="G6" s="59" t="s">
        <v>23</v>
      </c>
      <c r="H6" s="4"/>
      <c r="I6" s="77"/>
      <c r="J6" s="77"/>
      <c r="K6" s="77"/>
      <c r="L6" s="4"/>
    </row>
    <row r="7" ht="33" customHeight="1" spans="1:12">
      <c r="A7" s="56" t="s">
        <v>20</v>
      </c>
      <c r="B7" s="8" t="s">
        <v>25</v>
      </c>
      <c r="C7" s="6" t="s">
        <v>22</v>
      </c>
      <c r="D7" s="57">
        <v>2</v>
      </c>
      <c r="E7" s="58"/>
      <c r="F7" s="13">
        <f t="shared" si="0"/>
        <v>0</v>
      </c>
      <c r="G7" s="59" t="s">
        <v>23</v>
      </c>
      <c r="H7" s="4"/>
      <c r="I7" s="77"/>
      <c r="J7" s="77"/>
      <c r="K7" s="77"/>
      <c r="L7" s="4"/>
    </row>
    <row r="8" ht="33" customHeight="1" spans="1:12">
      <c r="A8" s="56" t="s">
        <v>20</v>
      </c>
      <c r="B8" s="8" t="s">
        <v>26</v>
      </c>
      <c r="C8" s="6" t="s">
        <v>22</v>
      </c>
      <c r="D8" s="57">
        <v>1</v>
      </c>
      <c r="E8" s="58"/>
      <c r="F8" s="13">
        <f t="shared" si="0"/>
        <v>0</v>
      </c>
      <c r="G8" s="59" t="s">
        <v>23</v>
      </c>
      <c r="H8" s="4"/>
      <c r="I8" s="77"/>
      <c r="J8" s="77"/>
      <c r="K8" s="77"/>
      <c r="L8" s="4"/>
    </row>
    <row r="9" ht="33" customHeight="1" spans="1:12">
      <c r="A9" s="56" t="s">
        <v>20</v>
      </c>
      <c r="B9" s="8" t="s">
        <v>27</v>
      </c>
      <c r="C9" s="6" t="s">
        <v>22</v>
      </c>
      <c r="D9" s="57">
        <v>2</v>
      </c>
      <c r="E9" s="58"/>
      <c r="F9" s="13">
        <f t="shared" si="0"/>
        <v>0</v>
      </c>
      <c r="G9" s="59" t="s">
        <v>23</v>
      </c>
      <c r="H9" s="4"/>
      <c r="I9" s="77"/>
      <c r="J9" s="77"/>
      <c r="K9" s="77"/>
      <c r="L9" s="4"/>
    </row>
    <row r="10" ht="33" customHeight="1" spans="1:12">
      <c r="A10" s="56" t="s">
        <v>28</v>
      </c>
      <c r="B10" s="8" t="s">
        <v>29</v>
      </c>
      <c r="C10" s="6" t="s">
        <v>22</v>
      </c>
      <c r="D10" s="57">
        <v>1</v>
      </c>
      <c r="E10" s="58"/>
      <c r="F10" s="13">
        <f t="shared" si="0"/>
        <v>0</v>
      </c>
      <c r="G10" s="59" t="s">
        <v>23</v>
      </c>
      <c r="H10" s="4"/>
      <c r="I10" s="77"/>
      <c r="J10" s="77"/>
      <c r="K10" s="77"/>
      <c r="L10" s="4"/>
    </row>
    <row r="11" ht="33" customHeight="1" spans="1:12">
      <c r="A11" s="56" t="s">
        <v>28</v>
      </c>
      <c r="B11" s="8" t="s">
        <v>30</v>
      </c>
      <c r="C11" s="6" t="s">
        <v>22</v>
      </c>
      <c r="D11" s="57">
        <v>2</v>
      </c>
      <c r="E11" s="58"/>
      <c r="F11" s="13">
        <f t="shared" si="0"/>
        <v>0</v>
      </c>
      <c r="G11" s="59" t="s">
        <v>23</v>
      </c>
      <c r="H11" s="4"/>
      <c r="I11" s="77"/>
      <c r="J11" s="77"/>
      <c r="K11" s="77"/>
      <c r="L11" s="4"/>
    </row>
    <row r="12" ht="33" customHeight="1" spans="1:12">
      <c r="A12" s="56" t="s">
        <v>28</v>
      </c>
      <c r="B12" s="8" t="s">
        <v>31</v>
      </c>
      <c r="C12" s="6" t="s">
        <v>22</v>
      </c>
      <c r="D12" s="57">
        <v>1</v>
      </c>
      <c r="E12" s="58"/>
      <c r="F12" s="13">
        <f t="shared" si="0"/>
        <v>0</v>
      </c>
      <c r="G12" s="59" t="s">
        <v>23</v>
      </c>
      <c r="H12" s="4"/>
      <c r="I12" s="77"/>
      <c r="J12" s="77"/>
      <c r="K12" s="77"/>
      <c r="L12" s="4"/>
    </row>
    <row r="13" ht="33" customHeight="1" spans="1:12">
      <c r="A13" s="56" t="s">
        <v>32</v>
      </c>
      <c r="B13" s="8" t="s">
        <v>33</v>
      </c>
      <c r="C13" s="6" t="s">
        <v>22</v>
      </c>
      <c r="D13" s="57">
        <v>1</v>
      </c>
      <c r="E13" s="58"/>
      <c r="F13" s="13">
        <f t="shared" si="0"/>
        <v>0</v>
      </c>
      <c r="G13" s="59" t="s">
        <v>23</v>
      </c>
      <c r="H13" s="4"/>
      <c r="I13" s="77"/>
      <c r="J13" s="77"/>
      <c r="K13" s="77"/>
      <c r="L13" s="4"/>
    </row>
    <row r="14" ht="33" customHeight="1" spans="1:12">
      <c r="A14" s="56" t="s">
        <v>32</v>
      </c>
      <c r="B14" s="8" t="s">
        <v>34</v>
      </c>
      <c r="C14" s="6" t="s">
        <v>22</v>
      </c>
      <c r="D14" s="57">
        <v>1</v>
      </c>
      <c r="E14" s="58"/>
      <c r="F14" s="13">
        <f t="shared" si="0"/>
        <v>0</v>
      </c>
      <c r="G14" s="59" t="s">
        <v>23</v>
      </c>
      <c r="H14" s="4"/>
      <c r="I14" s="77"/>
      <c r="J14" s="77"/>
      <c r="K14" s="77"/>
      <c r="L14" s="4"/>
    </row>
    <row r="15" ht="33" customHeight="1" spans="1:12">
      <c r="A15" s="56" t="s">
        <v>32</v>
      </c>
      <c r="B15" s="8" t="s">
        <v>35</v>
      </c>
      <c r="C15" s="6" t="s">
        <v>22</v>
      </c>
      <c r="D15" s="57">
        <v>2</v>
      </c>
      <c r="E15" s="58"/>
      <c r="F15" s="13">
        <f t="shared" si="0"/>
        <v>0</v>
      </c>
      <c r="G15" s="59" t="s">
        <v>23</v>
      </c>
      <c r="H15" s="4"/>
      <c r="I15" s="77"/>
      <c r="J15" s="77"/>
      <c r="K15" s="77"/>
      <c r="L15" s="4"/>
    </row>
    <row r="16" ht="33" customHeight="1" spans="1:12">
      <c r="A16" s="56" t="s">
        <v>32</v>
      </c>
      <c r="B16" s="8" t="s">
        <v>36</v>
      </c>
      <c r="C16" s="6" t="s">
        <v>22</v>
      </c>
      <c r="D16" s="57">
        <v>1</v>
      </c>
      <c r="E16" s="58"/>
      <c r="F16" s="13">
        <f t="shared" si="0"/>
        <v>0</v>
      </c>
      <c r="G16" s="59" t="s">
        <v>23</v>
      </c>
      <c r="H16" s="4"/>
      <c r="I16" s="77"/>
      <c r="J16" s="77"/>
      <c r="K16" s="77"/>
      <c r="L16" s="4"/>
    </row>
    <row r="17" ht="33" customHeight="1" spans="1:12">
      <c r="A17" s="60" t="s">
        <v>37</v>
      </c>
      <c r="B17" s="8" t="s">
        <v>38</v>
      </c>
      <c r="C17" s="6" t="s">
        <v>22</v>
      </c>
      <c r="D17" s="57">
        <v>1</v>
      </c>
      <c r="E17" s="58"/>
      <c r="F17" s="13">
        <f t="shared" si="0"/>
        <v>0</v>
      </c>
      <c r="G17" s="61" t="s">
        <v>39</v>
      </c>
      <c r="H17" s="4"/>
      <c r="I17" s="77"/>
      <c r="J17" s="77"/>
      <c r="K17" s="77"/>
      <c r="L17" s="4"/>
    </row>
    <row r="18" ht="33" customHeight="1" spans="1:12">
      <c r="A18" s="60" t="s">
        <v>40</v>
      </c>
      <c r="B18" s="8" t="s">
        <v>41</v>
      </c>
      <c r="C18" s="6" t="s">
        <v>22</v>
      </c>
      <c r="D18" s="57">
        <v>7</v>
      </c>
      <c r="E18" s="58"/>
      <c r="F18" s="13">
        <f t="shared" si="0"/>
        <v>0</v>
      </c>
      <c r="G18" s="61" t="s">
        <v>42</v>
      </c>
      <c r="H18" s="4"/>
      <c r="I18" s="77"/>
      <c r="J18" s="77"/>
      <c r="K18" s="77"/>
      <c r="L18" s="4"/>
    </row>
    <row r="19" ht="33" customHeight="1" spans="1:12">
      <c r="A19" s="60" t="s">
        <v>43</v>
      </c>
      <c r="B19" s="8" t="s">
        <v>44</v>
      </c>
      <c r="C19" s="6" t="s">
        <v>22</v>
      </c>
      <c r="D19" s="57">
        <v>3</v>
      </c>
      <c r="E19" s="58"/>
      <c r="F19" s="13">
        <f t="shared" si="0"/>
        <v>0</v>
      </c>
      <c r="G19" s="59" t="s">
        <v>23</v>
      </c>
      <c r="H19" s="4"/>
      <c r="I19" s="77"/>
      <c r="J19" s="77"/>
      <c r="K19" s="77"/>
      <c r="L19" s="4"/>
    </row>
    <row r="20" ht="33" customHeight="1" spans="1:12">
      <c r="A20" s="60" t="s">
        <v>45</v>
      </c>
      <c r="B20" s="8" t="s">
        <v>46</v>
      </c>
      <c r="C20" s="6" t="s">
        <v>47</v>
      </c>
      <c r="D20" s="57">
        <v>17</v>
      </c>
      <c r="E20" s="58"/>
      <c r="F20" s="13">
        <f t="shared" si="0"/>
        <v>0</v>
      </c>
      <c r="G20" s="59"/>
      <c r="H20" s="4"/>
      <c r="I20" s="77"/>
      <c r="J20" s="77"/>
      <c r="K20" s="77"/>
      <c r="L20" s="4"/>
    </row>
    <row r="21" ht="33" customHeight="1" spans="1:12">
      <c r="A21" s="56" t="s">
        <v>48</v>
      </c>
      <c r="B21" s="8" t="s">
        <v>49</v>
      </c>
      <c r="C21" s="6" t="s">
        <v>22</v>
      </c>
      <c r="D21" s="57">
        <v>2</v>
      </c>
      <c r="E21" s="58"/>
      <c r="F21" s="13">
        <f t="shared" si="0"/>
        <v>0</v>
      </c>
      <c r="G21" s="59" t="s">
        <v>50</v>
      </c>
      <c r="H21" s="4"/>
      <c r="I21" s="77"/>
      <c r="J21" s="77"/>
      <c r="K21" s="77"/>
      <c r="L21" s="4"/>
    </row>
    <row r="22" ht="33" customHeight="1" spans="1:12">
      <c r="A22" s="62" t="s">
        <v>51</v>
      </c>
      <c r="B22" s="34"/>
      <c r="C22" s="34"/>
      <c r="D22" s="63"/>
      <c r="E22" s="35"/>
      <c r="F22" s="42">
        <f>SUM(F5:F21)</f>
        <v>0</v>
      </c>
      <c r="G22" s="64"/>
      <c r="H22" s="4"/>
      <c r="I22" s="77"/>
      <c r="J22" s="77"/>
      <c r="K22" s="77"/>
      <c r="L22" s="4"/>
    </row>
    <row r="23" ht="33" customHeight="1" spans="1:12">
      <c r="A23" s="52" t="s">
        <v>52</v>
      </c>
      <c r="B23" s="53"/>
      <c r="C23" s="53"/>
      <c r="D23" s="54"/>
      <c r="E23" s="53"/>
      <c r="F23" s="53"/>
      <c r="G23" s="55"/>
      <c r="H23" s="4"/>
      <c r="I23" s="77"/>
      <c r="J23" s="77"/>
      <c r="K23" s="77"/>
      <c r="L23" s="4"/>
    </row>
    <row r="24" ht="33" customHeight="1" spans="1:12">
      <c r="A24" s="56" t="s">
        <v>53</v>
      </c>
      <c r="B24" s="8" t="s">
        <v>54</v>
      </c>
      <c r="C24" s="6" t="s">
        <v>22</v>
      </c>
      <c r="D24" s="57">
        <v>1</v>
      </c>
      <c r="E24" s="65"/>
      <c r="F24" s="13">
        <f t="shared" ref="F24:F28" si="1">D24*E24</f>
        <v>0</v>
      </c>
      <c r="G24" s="64"/>
      <c r="H24" s="4"/>
      <c r="I24" s="77"/>
      <c r="J24" s="77"/>
      <c r="K24" s="77"/>
      <c r="L24" s="4"/>
    </row>
    <row r="25" ht="33" customHeight="1" spans="1:12">
      <c r="A25" s="56" t="s">
        <v>53</v>
      </c>
      <c r="B25" s="8" t="s">
        <v>55</v>
      </c>
      <c r="C25" s="6" t="s">
        <v>22</v>
      </c>
      <c r="D25" s="57">
        <v>2</v>
      </c>
      <c r="E25" s="65"/>
      <c r="F25" s="13">
        <f t="shared" si="1"/>
        <v>0</v>
      </c>
      <c r="G25" s="64"/>
      <c r="H25" s="4"/>
      <c r="I25" s="77"/>
      <c r="J25" s="77"/>
      <c r="K25" s="77"/>
      <c r="L25" s="4"/>
    </row>
    <row r="26" ht="33" customHeight="1" spans="1:12">
      <c r="A26" s="62" t="s">
        <v>56</v>
      </c>
      <c r="B26" s="34"/>
      <c r="C26" s="34"/>
      <c r="D26" s="63"/>
      <c r="E26" s="35"/>
      <c r="F26" s="42">
        <f>SUM(F24:F25)</f>
        <v>0</v>
      </c>
      <c r="G26" s="64"/>
      <c r="H26" s="4"/>
      <c r="I26" s="77"/>
      <c r="J26" s="77"/>
      <c r="K26" s="77"/>
      <c r="L26" s="4"/>
    </row>
    <row r="27" ht="33" customHeight="1" spans="1:12">
      <c r="A27" s="52" t="s">
        <v>57</v>
      </c>
      <c r="B27" s="53"/>
      <c r="C27" s="53"/>
      <c r="D27" s="54"/>
      <c r="E27" s="53"/>
      <c r="F27" s="53"/>
      <c r="G27" s="55"/>
      <c r="H27" s="4"/>
      <c r="I27" s="77"/>
      <c r="J27" s="77"/>
      <c r="K27" s="77"/>
      <c r="L27" s="4"/>
    </row>
    <row r="28" ht="33" customHeight="1" spans="1:12">
      <c r="A28" s="56" t="s">
        <v>58</v>
      </c>
      <c r="B28" s="66" t="s">
        <v>59</v>
      </c>
      <c r="C28" s="6" t="s">
        <v>22</v>
      </c>
      <c r="D28" s="67">
        <v>2</v>
      </c>
      <c r="E28" s="65"/>
      <c r="F28" s="13">
        <f t="shared" si="1"/>
        <v>0</v>
      </c>
      <c r="G28" s="68" t="s">
        <v>60</v>
      </c>
      <c r="H28" s="4"/>
      <c r="I28" s="77"/>
      <c r="J28" s="77"/>
      <c r="K28" s="77"/>
      <c r="L28" s="4"/>
    </row>
    <row r="29" ht="33" customHeight="1" spans="1:12">
      <c r="A29" s="62" t="s">
        <v>61</v>
      </c>
      <c r="B29" s="34"/>
      <c r="C29" s="34"/>
      <c r="D29" s="63"/>
      <c r="E29" s="35"/>
      <c r="F29" s="42">
        <f>SUM(F27:F28)</f>
        <v>0</v>
      </c>
      <c r="G29" s="64"/>
      <c r="H29" s="4"/>
      <c r="I29" s="77"/>
      <c r="J29" s="77"/>
      <c r="K29" s="77"/>
      <c r="L29" s="4"/>
    </row>
    <row r="30" ht="33" customHeight="1" spans="1:12">
      <c r="A30" s="62" t="s">
        <v>13</v>
      </c>
      <c r="B30" s="34"/>
      <c r="C30" s="34"/>
      <c r="D30" s="63"/>
      <c r="E30" s="35"/>
      <c r="F30" s="42">
        <f>F22+F26+F29</f>
        <v>0</v>
      </c>
      <c r="G30" s="64"/>
      <c r="H30" s="4"/>
      <c r="I30" s="77"/>
      <c r="J30" s="77"/>
      <c r="K30" s="77"/>
      <c r="L30" s="4"/>
    </row>
    <row r="31" ht="38" customHeight="1" spans="1:12">
      <c r="A31" s="56" t="s">
        <v>62</v>
      </c>
      <c r="B31" s="6" t="s">
        <v>63</v>
      </c>
      <c r="C31" s="6" t="s">
        <v>64</v>
      </c>
      <c r="D31" s="57" t="s">
        <v>65</v>
      </c>
      <c r="E31" s="41">
        <f>F30</f>
        <v>0</v>
      </c>
      <c r="F31" s="13" t="e">
        <f>D31*E31</f>
        <v>#VALUE!</v>
      </c>
      <c r="G31" s="69" t="s">
        <v>66</v>
      </c>
      <c r="H31" s="4"/>
      <c r="I31" s="77"/>
      <c r="J31" s="77"/>
      <c r="K31" s="77"/>
      <c r="L31" s="4"/>
    </row>
    <row r="32" ht="33" customHeight="1" spans="1:12">
      <c r="A32" s="70" t="s">
        <v>67</v>
      </c>
      <c r="B32" s="71"/>
      <c r="C32" s="71"/>
      <c r="D32" s="71"/>
      <c r="E32" s="72"/>
      <c r="F32" s="73" t="e">
        <f>SUM(F30:F31)</f>
        <v>#VALUE!</v>
      </c>
      <c r="G32" s="74"/>
      <c r="H32" s="4"/>
      <c r="I32" s="77"/>
      <c r="J32" s="77"/>
      <c r="K32" s="77"/>
      <c r="L32" s="4"/>
    </row>
    <row r="33" ht="22.5" customHeight="1" spans="1:12">
      <c r="A33" s="75" t="s">
        <v>68</v>
      </c>
      <c r="B33" s="4"/>
      <c r="C33" s="4"/>
      <c r="D33" s="46"/>
      <c r="E33" s="4"/>
      <c r="F33" s="4"/>
      <c r="G33" s="4"/>
      <c r="H33" s="4"/>
      <c r="I33" s="77"/>
      <c r="J33" s="77"/>
      <c r="K33" s="77"/>
      <c r="L33" s="4"/>
    </row>
    <row r="34" ht="22.5" customHeight="1" spans="1:12">
      <c r="A34" s="4"/>
      <c r="B34" s="4"/>
      <c r="C34" s="4"/>
      <c r="D34" s="46"/>
      <c r="E34" s="4"/>
      <c r="F34" s="4"/>
      <c r="G34" s="4"/>
      <c r="H34" s="4"/>
      <c r="I34" s="77"/>
      <c r="J34" s="77"/>
      <c r="K34" s="77"/>
      <c r="L34" s="4"/>
    </row>
    <row r="35" ht="22.5" customHeight="1" spans="1:12">
      <c r="A35" s="4"/>
      <c r="B35" s="4"/>
      <c r="C35" s="4"/>
      <c r="D35" s="46"/>
      <c r="E35" s="4"/>
      <c r="F35" s="4"/>
      <c r="G35" s="4"/>
      <c r="H35" s="4"/>
      <c r="I35" s="77"/>
      <c r="J35" s="77"/>
      <c r="K35" s="77"/>
      <c r="L35" s="4"/>
    </row>
    <row r="36" ht="22.5" customHeight="1" spans="1:12">
      <c r="A36" s="4"/>
      <c r="B36" s="4"/>
      <c r="C36" s="4"/>
      <c r="D36" s="46"/>
      <c r="E36" s="4"/>
      <c r="F36" s="4"/>
      <c r="G36" s="4"/>
      <c r="H36" s="4"/>
      <c r="I36" s="77"/>
      <c r="J36" s="77"/>
      <c r="K36" s="77"/>
      <c r="L36" s="4"/>
    </row>
    <row r="37" ht="22.5" customHeight="1" spans="1:12">
      <c r="A37" s="4"/>
      <c r="B37" s="4"/>
      <c r="C37" s="4"/>
      <c r="D37" s="46"/>
      <c r="E37" s="4"/>
      <c r="F37" s="4"/>
      <c r="G37" s="4"/>
      <c r="H37" s="4"/>
      <c r="I37" s="77"/>
      <c r="J37" s="77"/>
      <c r="K37" s="77"/>
      <c r="L37" s="4"/>
    </row>
    <row r="38" ht="16.5" spans="1:12">
      <c r="A38" s="4"/>
      <c r="B38" s="4"/>
      <c r="C38" s="4"/>
      <c r="D38" s="46"/>
      <c r="E38" s="4"/>
      <c r="F38" s="4"/>
      <c r="G38" s="4"/>
      <c r="H38" s="4"/>
      <c r="I38" s="77"/>
      <c r="J38" s="77"/>
      <c r="K38" s="77"/>
      <c r="L38" s="4"/>
    </row>
    <row r="39" ht="16.5" spans="1:12">
      <c r="A39" s="4"/>
      <c r="B39" s="4"/>
      <c r="C39" s="4"/>
      <c r="D39" s="46"/>
      <c r="E39" s="4"/>
      <c r="F39" s="4"/>
      <c r="G39" s="4"/>
      <c r="H39" s="4"/>
      <c r="I39" s="77"/>
      <c r="J39" s="77"/>
      <c r="K39" s="77"/>
      <c r="L39" s="4"/>
    </row>
    <row r="40" ht="16.5" spans="1:12">
      <c r="A40" s="4"/>
      <c r="B40" s="4"/>
      <c r="C40" s="4"/>
      <c r="D40" s="46"/>
      <c r="E40" s="4"/>
      <c r="F40" s="4"/>
      <c r="G40" s="4"/>
      <c r="H40" s="4"/>
      <c r="I40" s="77"/>
      <c r="J40" s="77"/>
      <c r="K40" s="77"/>
      <c r="L40" s="4"/>
    </row>
    <row r="41" ht="16.5" spans="1:12">
      <c r="A41" s="4"/>
      <c r="B41" s="4"/>
      <c r="C41" s="4"/>
      <c r="D41" s="46"/>
      <c r="E41" s="4"/>
      <c r="F41" s="4"/>
      <c r="G41" s="4"/>
      <c r="H41" s="4"/>
      <c r="I41" s="77"/>
      <c r="J41" s="77"/>
      <c r="K41" s="77"/>
      <c r="L41" s="4"/>
    </row>
    <row r="42" ht="16.5" spans="1:12">
      <c r="A42" s="4"/>
      <c r="B42" s="4"/>
      <c r="C42" s="4"/>
      <c r="D42" s="46"/>
      <c r="E42" s="4"/>
      <c r="F42" s="4"/>
      <c r="G42" s="4"/>
      <c r="H42" s="4"/>
      <c r="I42" s="77"/>
      <c r="J42" s="77"/>
      <c r="K42" s="77"/>
      <c r="L42" s="4"/>
    </row>
    <row r="43" ht="16.5" spans="1:12">
      <c r="A43" s="4"/>
      <c r="B43" s="4"/>
      <c r="C43" s="4"/>
      <c r="D43" s="46"/>
      <c r="E43" s="4"/>
      <c r="F43" s="4"/>
      <c r="G43" s="4"/>
      <c r="H43" s="4"/>
      <c r="I43" s="77"/>
      <c r="J43" s="77"/>
      <c r="K43" s="77"/>
      <c r="L43" s="4"/>
    </row>
    <row r="44" ht="16.5" spans="1:12">
      <c r="A44" s="4"/>
      <c r="B44" s="4"/>
      <c r="C44" s="4"/>
      <c r="D44" s="46"/>
      <c r="E44" s="4"/>
      <c r="F44" s="4"/>
      <c r="G44" s="4"/>
      <c r="H44" s="4"/>
      <c r="I44" s="77"/>
      <c r="J44" s="77"/>
      <c r="K44" s="77"/>
      <c r="L44" s="4"/>
    </row>
    <row r="45" ht="16.5" spans="1:12">
      <c r="A45" s="4"/>
      <c r="B45" s="4"/>
      <c r="C45" s="4"/>
      <c r="D45" s="46"/>
      <c r="E45" s="4"/>
      <c r="F45" s="4"/>
      <c r="G45" s="4"/>
      <c r="H45" s="4"/>
      <c r="I45" s="77"/>
      <c r="J45" s="77"/>
      <c r="K45" s="77"/>
      <c r="L45" s="4"/>
    </row>
    <row r="46" ht="16.5" spans="8:12">
      <c r="H46" s="4"/>
      <c r="I46" s="77"/>
      <c r="J46" s="77"/>
      <c r="K46" s="77"/>
      <c r="L46" s="4"/>
    </row>
    <row r="47" ht="16.5" spans="8:12">
      <c r="H47" s="4"/>
      <c r="I47" s="77"/>
      <c r="J47" s="77"/>
      <c r="K47" s="77"/>
      <c r="L47" s="4"/>
    </row>
    <row r="48" ht="16.5" spans="8:12">
      <c r="H48" s="4"/>
      <c r="I48" s="77"/>
      <c r="J48" s="77"/>
      <c r="K48" s="77"/>
      <c r="L48" s="4"/>
    </row>
    <row r="49" ht="16.5" spans="8:12">
      <c r="H49" s="4"/>
      <c r="I49" s="77"/>
      <c r="J49" s="77"/>
      <c r="K49" s="77"/>
      <c r="L49" s="4"/>
    </row>
    <row r="50" ht="16.5" spans="9:11">
      <c r="I50" s="77"/>
      <c r="J50" s="77"/>
      <c r="K50" s="77"/>
    </row>
    <row r="51" ht="16.5" spans="9:11">
      <c r="I51" s="77"/>
      <c r="J51" s="77"/>
      <c r="K51" s="77"/>
    </row>
    <row r="52" ht="16.5" spans="9:11">
      <c r="I52" s="77"/>
      <c r="J52" s="77"/>
      <c r="K52" s="77"/>
    </row>
    <row r="53" ht="16.5" spans="9:11">
      <c r="I53" s="77"/>
      <c r="J53" s="77"/>
      <c r="K53" s="77"/>
    </row>
    <row r="54" ht="16.5" spans="9:11">
      <c r="I54" s="77"/>
      <c r="J54" s="77"/>
      <c r="K54" s="77"/>
    </row>
    <row r="55" ht="16.5" spans="9:11">
      <c r="I55" s="77"/>
      <c r="J55" s="77"/>
      <c r="K55" s="77"/>
    </row>
    <row r="56" ht="16.5" spans="9:11">
      <c r="I56" s="77"/>
      <c r="J56" s="77"/>
      <c r="K56" s="77"/>
    </row>
    <row r="57" ht="16.5" spans="9:11">
      <c r="I57" s="77"/>
      <c r="J57" s="77"/>
      <c r="K57" s="77"/>
    </row>
    <row r="58" ht="16.5" spans="9:11">
      <c r="I58" s="77"/>
      <c r="J58" s="77"/>
      <c r="K58" s="77"/>
    </row>
  </sheetData>
  <mergeCells count="9">
    <mergeCell ref="A1:G1"/>
    <mergeCell ref="A4:G4"/>
    <mergeCell ref="A22:E22"/>
    <mergeCell ref="A23:G23"/>
    <mergeCell ref="A26:E26"/>
    <mergeCell ref="A27:G27"/>
    <mergeCell ref="A29:E29"/>
    <mergeCell ref="A30:E30"/>
    <mergeCell ref="A32:E32"/>
  </mergeCells>
  <pageMargins left="0.786805555555556" right="0.590277777777778" top="0.590277777777778" bottom="0.590277777777778" header="0.313888888888889" footer="0.313888888888889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1"/>
  <sheetViews>
    <sheetView view="pageBreakPreview" zoomScaleNormal="100" zoomScaleSheetLayoutView="100" workbookViewId="0">
      <pane ySplit="3" topLeftCell="A4" activePane="bottomLeft" state="frozen"/>
      <selection/>
      <selection pane="bottomLeft" activeCell="T68" sqref="T68"/>
    </sheetView>
  </sheetViews>
  <sheetFormatPr defaultColWidth="9" defaultRowHeight="13.5"/>
  <cols>
    <col min="1" max="1" width="5.125" style="1" customWidth="1"/>
    <col min="2" max="2" width="16.375" style="1" customWidth="1"/>
    <col min="3" max="3" width="9.625" style="1" customWidth="1"/>
    <col min="4" max="4" width="7.5" style="1" customWidth="1"/>
    <col min="5" max="6" width="6.25" style="2" customWidth="1"/>
    <col min="7" max="7" width="9.625" style="1" customWidth="1"/>
    <col min="8" max="8" width="9.125" style="1" customWidth="1"/>
    <col min="9" max="9" width="10.125" style="1" customWidth="1"/>
    <col min="10" max="10" width="9.125" style="2" customWidth="1"/>
    <col min="11" max="11" width="12.625" style="1"/>
    <col min="12" max="16384" width="9" style="1"/>
  </cols>
  <sheetData>
    <row r="1" ht="22.5" customHeight="1" spans="1:10">
      <c r="A1" s="3" t="s">
        <v>69</v>
      </c>
      <c r="B1" s="3"/>
      <c r="C1" s="3"/>
      <c r="D1" s="3"/>
      <c r="E1" s="3"/>
      <c r="F1" s="3"/>
      <c r="G1" s="3"/>
      <c r="H1" s="3"/>
      <c r="I1" s="3"/>
      <c r="J1" s="3"/>
    </row>
    <row r="2" ht="22.5" customHeight="1" spans="1:10">
      <c r="A2" s="4" t="str">
        <f>报价汇总!A2</f>
        <v>项目名称：翠湖香山国际花园地块二海棠苑6栋101房空调新风除湿设备采购安装工程</v>
      </c>
      <c r="B2" s="4"/>
      <c r="C2" s="4"/>
      <c r="D2" s="4"/>
      <c r="E2" s="3"/>
      <c r="F2" s="3"/>
      <c r="G2" s="4"/>
      <c r="H2" s="4"/>
      <c r="I2" s="4"/>
      <c r="J2" s="3"/>
    </row>
    <row r="3" ht="22.5" customHeight="1" spans="1:10">
      <c r="A3" s="5" t="s">
        <v>2</v>
      </c>
      <c r="B3" s="5" t="s">
        <v>70</v>
      </c>
      <c r="C3" s="5" t="s">
        <v>71</v>
      </c>
      <c r="D3" s="5" t="s">
        <v>72</v>
      </c>
      <c r="E3" s="5" t="s">
        <v>5</v>
      </c>
      <c r="F3" s="5" t="s">
        <v>4</v>
      </c>
      <c r="G3" s="5" t="s">
        <v>73</v>
      </c>
      <c r="H3" s="5" t="s">
        <v>74</v>
      </c>
      <c r="I3" s="5" t="s">
        <v>18</v>
      </c>
      <c r="J3" s="5" t="s">
        <v>75</v>
      </c>
    </row>
    <row r="4" ht="22.5" customHeight="1" spans="1:10">
      <c r="A4" s="5" t="s">
        <v>76</v>
      </c>
      <c r="B4" s="5"/>
      <c r="C4" s="5"/>
      <c r="D4" s="5"/>
      <c r="E4" s="5"/>
      <c r="F4" s="5"/>
      <c r="G4" s="5"/>
      <c r="H4" s="5"/>
      <c r="I4" s="5"/>
      <c r="J4" s="5"/>
    </row>
    <row r="5" ht="22.5" customHeight="1" spans="1:10">
      <c r="A5" s="6" t="s">
        <v>77</v>
      </c>
      <c r="B5" s="7" t="s">
        <v>78</v>
      </c>
      <c r="C5" s="7"/>
      <c r="D5" s="7"/>
      <c r="E5" s="7"/>
      <c r="F5" s="7"/>
      <c r="G5" s="7"/>
      <c r="H5" s="7"/>
      <c r="I5" s="7"/>
      <c r="J5" s="7"/>
    </row>
    <row r="6" ht="22.5" customHeight="1" spans="1:10">
      <c r="A6" s="6">
        <v>1</v>
      </c>
      <c r="B6" s="8" t="s">
        <v>79</v>
      </c>
      <c r="C6" s="9" t="s">
        <v>80</v>
      </c>
      <c r="D6" s="9" t="s">
        <v>81</v>
      </c>
      <c r="E6" s="10" t="s">
        <v>82</v>
      </c>
      <c r="F6" s="11">
        <v>54</v>
      </c>
      <c r="G6" s="12"/>
      <c r="H6" s="12"/>
      <c r="I6" s="12">
        <f>(H6+G6)*F6</f>
        <v>0</v>
      </c>
      <c r="J6" s="6" t="s">
        <v>83</v>
      </c>
    </row>
    <row r="7" ht="22.5" customHeight="1" spans="1:10">
      <c r="A7" s="6">
        <v>2</v>
      </c>
      <c r="B7" s="8" t="s">
        <v>79</v>
      </c>
      <c r="C7" s="9" t="s">
        <v>84</v>
      </c>
      <c r="D7" s="9" t="s">
        <v>81</v>
      </c>
      <c r="E7" s="10" t="s">
        <v>82</v>
      </c>
      <c r="F7" s="11">
        <v>11</v>
      </c>
      <c r="G7" s="12"/>
      <c r="H7" s="12"/>
      <c r="I7" s="12">
        <f t="shared" ref="I7:I24" si="0">(H7+G7)*F7</f>
        <v>0</v>
      </c>
      <c r="J7" s="6" t="s">
        <v>83</v>
      </c>
    </row>
    <row r="8" ht="22.5" customHeight="1" spans="1:10">
      <c r="A8" s="6">
        <v>3</v>
      </c>
      <c r="B8" s="8" t="s">
        <v>79</v>
      </c>
      <c r="C8" s="9" t="s">
        <v>85</v>
      </c>
      <c r="D8" s="9" t="s">
        <v>81</v>
      </c>
      <c r="E8" s="10" t="s">
        <v>82</v>
      </c>
      <c r="F8" s="11">
        <v>4</v>
      </c>
      <c r="G8" s="12"/>
      <c r="H8" s="12"/>
      <c r="I8" s="12">
        <f t="shared" si="0"/>
        <v>0</v>
      </c>
      <c r="J8" s="6" t="s">
        <v>83</v>
      </c>
    </row>
    <row r="9" ht="22.5" customHeight="1" spans="1:10">
      <c r="A9" s="6">
        <v>4</v>
      </c>
      <c r="B9" s="8" t="s">
        <v>79</v>
      </c>
      <c r="C9" s="9" t="s">
        <v>86</v>
      </c>
      <c r="D9" s="9" t="s">
        <v>81</v>
      </c>
      <c r="E9" s="10" t="s">
        <v>82</v>
      </c>
      <c r="F9" s="11">
        <v>154</v>
      </c>
      <c r="G9" s="12"/>
      <c r="H9" s="12"/>
      <c r="I9" s="12">
        <f t="shared" si="0"/>
        <v>0</v>
      </c>
      <c r="J9" s="6" t="s">
        <v>83</v>
      </c>
    </row>
    <row r="10" ht="22.5" customHeight="1" spans="1:10">
      <c r="A10" s="6">
        <v>5</v>
      </c>
      <c r="B10" s="8" t="s">
        <v>79</v>
      </c>
      <c r="C10" s="9" t="s">
        <v>87</v>
      </c>
      <c r="D10" s="9" t="s">
        <v>88</v>
      </c>
      <c r="E10" s="10" t="s">
        <v>82</v>
      </c>
      <c r="F10" s="11">
        <v>145</v>
      </c>
      <c r="G10" s="12"/>
      <c r="H10" s="12"/>
      <c r="I10" s="12">
        <f t="shared" si="0"/>
        <v>0</v>
      </c>
      <c r="J10" s="6" t="s">
        <v>83</v>
      </c>
    </row>
    <row r="11" ht="22.5" customHeight="1" spans="1:10">
      <c r="A11" s="6">
        <v>6</v>
      </c>
      <c r="B11" s="8" t="s">
        <v>79</v>
      </c>
      <c r="C11" s="9" t="s">
        <v>89</v>
      </c>
      <c r="D11" s="9" t="s">
        <v>88</v>
      </c>
      <c r="E11" s="10" t="s">
        <v>82</v>
      </c>
      <c r="F11" s="11">
        <v>157</v>
      </c>
      <c r="G11" s="12"/>
      <c r="H11" s="12"/>
      <c r="I11" s="12">
        <f t="shared" si="0"/>
        <v>0</v>
      </c>
      <c r="J11" s="6" t="s">
        <v>83</v>
      </c>
    </row>
    <row r="12" ht="22.5" customHeight="1" spans="1:10">
      <c r="A12" s="6">
        <v>7</v>
      </c>
      <c r="B12" s="8" t="s">
        <v>79</v>
      </c>
      <c r="C12" s="9" t="s">
        <v>90</v>
      </c>
      <c r="D12" s="9" t="s">
        <v>88</v>
      </c>
      <c r="E12" s="10" t="s">
        <v>82</v>
      </c>
      <c r="F12" s="11">
        <v>68</v>
      </c>
      <c r="G12" s="12"/>
      <c r="H12" s="12"/>
      <c r="I12" s="12">
        <f t="shared" si="0"/>
        <v>0</v>
      </c>
      <c r="J12" s="6" t="s">
        <v>83</v>
      </c>
    </row>
    <row r="13" ht="22.5" customHeight="1" spans="1:10">
      <c r="A13" s="6">
        <v>8</v>
      </c>
      <c r="B13" s="8" t="s">
        <v>91</v>
      </c>
      <c r="C13" s="9"/>
      <c r="D13" s="9"/>
      <c r="E13" s="10" t="s">
        <v>92</v>
      </c>
      <c r="F13" s="11">
        <v>6</v>
      </c>
      <c r="G13" s="12"/>
      <c r="H13" s="12"/>
      <c r="I13" s="12">
        <f t="shared" si="0"/>
        <v>0</v>
      </c>
      <c r="J13" s="6"/>
    </row>
    <row r="14" ht="22.5" customHeight="1" spans="1:10">
      <c r="A14" s="6">
        <v>9</v>
      </c>
      <c r="B14" s="8" t="s">
        <v>93</v>
      </c>
      <c r="C14" s="9"/>
      <c r="D14" s="9"/>
      <c r="E14" s="6" t="s">
        <v>94</v>
      </c>
      <c r="F14" s="11">
        <v>200</v>
      </c>
      <c r="G14" s="12"/>
      <c r="H14" s="12"/>
      <c r="I14" s="12">
        <f t="shared" si="0"/>
        <v>0</v>
      </c>
      <c r="J14" s="6" t="s">
        <v>95</v>
      </c>
    </row>
    <row r="15" ht="22.5" customHeight="1" spans="1:10">
      <c r="A15" s="6">
        <v>10</v>
      </c>
      <c r="B15" s="8" t="s">
        <v>96</v>
      </c>
      <c r="C15" s="9"/>
      <c r="D15" s="9"/>
      <c r="E15" s="6" t="s">
        <v>97</v>
      </c>
      <c r="F15" s="11">
        <v>5</v>
      </c>
      <c r="G15" s="12"/>
      <c r="H15" s="12"/>
      <c r="I15" s="12">
        <f t="shared" si="0"/>
        <v>0</v>
      </c>
      <c r="J15" s="6" t="s">
        <v>83</v>
      </c>
    </row>
    <row r="16" ht="22.5" customHeight="1" spans="1:10">
      <c r="A16" s="6">
        <v>11</v>
      </c>
      <c r="B16" s="8" t="s">
        <v>98</v>
      </c>
      <c r="C16" s="9"/>
      <c r="D16" s="9"/>
      <c r="E16" s="6" t="s">
        <v>97</v>
      </c>
      <c r="F16" s="11">
        <v>4</v>
      </c>
      <c r="G16" s="12"/>
      <c r="H16" s="12"/>
      <c r="I16" s="12">
        <f t="shared" si="0"/>
        <v>0</v>
      </c>
      <c r="J16" s="6" t="s">
        <v>83</v>
      </c>
    </row>
    <row r="17" ht="22.5" customHeight="1" spans="1:10">
      <c r="A17" s="6">
        <v>12</v>
      </c>
      <c r="B17" s="8" t="s">
        <v>99</v>
      </c>
      <c r="C17" s="9"/>
      <c r="D17" s="9"/>
      <c r="E17" s="6" t="s">
        <v>97</v>
      </c>
      <c r="F17" s="11">
        <v>17</v>
      </c>
      <c r="G17" s="12"/>
      <c r="H17" s="12"/>
      <c r="I17" s="12">
        <f t="shared" si="0"/>
        <v>0</v>
      </c>
      <c r="J17" s="6" t="s">
        <v>83</v>
      </c>
    </row>
    <row r="18" ht="22.5" customHeight="1" spans="1:10">
      <c r="A18" s="6">
        <v>13</v>
      </c>
      <c r="B18" s="8" t="s">
        <v>100</v>
      </c>
      <c r="C18" s="9" t="s">
        <v>80</v>
      </c>
      <c r="D18" s="9" t="s">
        <v>101</v>
      </c>
      <c r="E18" s="10" t="s">
        <v>82</v>
      </c>
      <c r="F18" s="11">
        <f t="shared" ref="F18:F24" si="1">F6</f>
        <v>54</v>
      </c>
      <c r="G18" s="12"/>
      <c r="H18" s="12"/>
      <c r="I18" s="12">
        <f t="shared" si="0"/>
        <v>0</v>
      </c>
      <c r="J18" s="6" t="s">
        <v>83</v>
      </c>
    </row>
    <row r="19" ht="22.5" customHeight="1" spans="1:10">
      <c r="A19" s="6">
        <v>14</v>
      </c>
      <c r="B19" s="8" t="s">
        <v>100</v>
      </c>
      <c r="C19" s="9" t="s">
        <v>84</v>
      </c>
      <c r="D19" s="9" t="s">
        <v>101</v>
      </c>
      <c r="E19" s="10" t="s">
        <v>82</v>
      </c>
      <c r="F19" s="11">
        <f t="shared" si="1"/>
        <v>11</v>
      </c>
      <c r="G19" s="12"/>
      <c r="H19" s="12"/>
      <c r="I19" s="12">
        <f t="shared" si="0"/>
        <v>0</v>
      </c>
      <c r="J19" s="6" t="s">
        <v>83</v>
      </c>
    </row>
    <row r="20" ht="22.5" customHeight="1" spans="1:10">
      <c r="A20" s="6">
        <v>15</v>
      </c>
      <c r="B20" s="8" t="s">
        <v>100</v>
      </c>
      <c r="C20" s="9" t="s">
        <v>85</v>
      </c>
      <c r="D20" s="9" t="s">
        <v>102</v>
      </c>
      <c r="E20" s="10" t="s">
        <v>82</v>
      </c>
      <c r="F20" s="11">
        <f t="shared" si="1"/>
        <v>4</v>
      </c>
      <c r="G20" s="12"/>
      <c r="H20" s="12"/>
      <c r="I20" s="12">
        <f t="shared" si="0"/>
        <v>0</v>
      </c>
      <c r="J20" s="6" t="s">
        <v>83</v>
      </c>
    </row>
    <row r="21" ht="22.5" customHeight="1" spans="1:10">
      <c r="A21" s="6">
        <v>16</v>
      </c>
      <c r="B21" s="8" t="s">
        <v>100</v>
      </c>
      <c r="C21" s="9" t="s">
        <v>86</v>
      </c>
      <c r="D21" s="9" t="s">
        <v>102</v>
      </c>
      <c r="E21" s="10" t="s">
        <v>82</v>
      </c>
      <c r="F21" s="11">
        <f t="shared" si="1"/>
        <v>154</v>
      </c>
      <c r="G21" s="12"/>
      <c r="H21" s="12"/>
      <c r="I21" s="12">
        <f t="shared" si="0"/>
        <v>0</v>
      </c>
      <c r="J21" s="6" t="s">
        <v>83</v>
      </c>
    </row>
    <row r="22" ht="22.5" customHeight="1" spans="1:10">
      <c r="A22" s="6">
        <v>17</v>
      </c>
      <c r="B22" s="8" t="s">
        <v>100</v>
      </c>
      <c r="C22" s="9" t="s">
        <v>87</v>
      </c>
      <c r="D22" s="9" t="s">
        <v>102</v>
      </c>
      <c r="E22" s="10" t="s">
        <v>82</v>
      </c>
      <c r="F22" s="11">
        <f t="shared" si="1"/>
        <v>145</v>
      </c>
      <c r="G22" s="12"/>
      <c r="H22" s="12"/>
      <c r="I22" s="12">
        <f t="shared" si="0"/>
        <v>0</v>
      </c>
      <c r="J22" s="6" t="s">
        <v>83</v>
      </c>
    </row>
    <row r="23" ht="22.5" customHeight="1" spans="1:10">
      <c r="A23" s="6">
        <v>18</v>
      </c>
      <c r="B23" s="8" t="s">
        <v>100</v>
      </c>
      <c r="C23" s="9" t="s">
        <v>89</v>
      </c>
      <c r="D23" s="9" t="s">
        <v>102</v>
      </c>
      <c r="E23" s="10" t="s">
        <v>82</v>
      </c>
      <c r="F23" s="11">
        <f t="shared" si="1"/>
        <v>157</v>
      </c>
      <c r="G23" s="12"/>
      <c r="H23" s="12"/>
      <c r="I23" s="12">
        <f t="shared" si="0"/>
        <v>0</v>
      </c>
      <c r="J23" s="6" t="s">
        <v>83</v>
      </c>
    </row>
    <row r="24" ht="22.5" customHeight="1" spans="1:10">
      <c r="A24" s="6">
        <v>19</v>
      </c>
      <c r="B24" s="8" t="s">
        <v>100</v>
      </c>
      <c r="C24" s="9" t="s">
        <v>90</v>
      </c>
      <c r="D24" s="9" t="s">
        <v>102</v>
      </c>
      <c r="E24" s="10" t="s">
        <v>82</v>
      </c>
      <c r="F24" s="11">
        <f t="shared" si="1"/>
        <v>68</v>
      </c>
      <c r="G24" s="12"/>
      <c r="H24" s="12"/>
      <c r="I24" s="12">
        <f t="shared" si="0"/>
        <v>0</v>
      </c>
      <c r="J24" s="6" t="s">
        <v>83</v>
      </c>
    </row>
    <row r="25" ht="22.5" customHeight="1" spans="1:10">
      <c r="A25" s="6" t="s">
        <v>103</v>
      </c>
      <c r="B25" s="7" t="s">
        <v>104</v>
      </c>
      <c r="C25" s="7"/>
      <c r="D25" s="7"/>
      <c r="E25" s="7"/>
      <c r="F25" s="7"/>
      <c r="G25" s="7"/>
      <c r="H25" s="7"/>
      <c r="I25" s="7"/>
      <c r="J25" s="7"/>
    </row>
    <row r="26" ht="22.5" customHeight="1" spans="1:10">
      <c r="A26" s="6">
        <v>1</v>
      </c>
      <c r="B26" s="7" t="s">
        <v>105</v>
      </c>
      <c r="C26" s="9" t="s">
        <v>106</v>
      </c>
      <c r="D26" s="7"/>
      <c r="E26" s="10" t="s">
        <v>82</v>
      </c>
      <c r="F26" s="11">
        <v>200</v>
      </c>
      <c r="G26" s="12"/>
      <c r="H26" s="12"/>
      <c r="I26" s="12">
        <f>(H26+G26)*F26</f>
        <v>0</v>
      </c>
      <c r="J26" s="6" t="s">
        <v>83</v>
      </c>
    </row>
    <row r="27" ht="22.5" customHeight="1" spans="1:10">
      <c r="A27" s="6">
        <v>2</v>
      </c>
      <c r="B27" s="7" t="s">
        <v>107</v>
      </c>
      <c r="C27" s="7"/>
      <c r="D27" s="7"/>
      <c r="E27" s="6" t="s">
        <v>11</v>
      </c>
      <c r="F27" s="11">
        <v>1</v>
      </c>
      <c r="G27" s="12"/>
      <c r="H27" s="12"/>
      <c r="I27" s="12">
        <f>(H27+G27)*F27</f>
        <v>0</v>
      </c>
      <c r="J27" s="6" t="s">
        <v>83</v>
      </c>
    </row>
    <row r="28" ht="22.5" customHeight="1" spans="1:10">
      <c r="A28" s="6">
        <v>3</v>
      </c>
      <c r="B28" s="7" t="s">
        <v>108</v>
      </c>
      <c r="C28" s="9" t="s">
        <v>106</v>
      </c>
      <c r="D28" s="9" t="s">
        <v>109</v>
      </c>
      <c r="E28" s="10" t="s">
        <v>82</v>
      </c>
      <c r="F28" s="11">
        <f>F26</f>
        <v>200</v>
      </c>
      <c r="G28" s="12"/>
      <c r="H28" s="12"/>
      <c r="I28" s="12">
        <f>(H28+G28)*F28</f>
        <v>0</v>
      </c>
      <c r="J28" s="6" t="s">
        <v>83</v>
      </c>
    </row>
    <row r="29" ht="22.5" customHeight="1" spans="1:10">
      <c r="A29" s="6" t="s">
        <v>110</v>
      </c>
      <c r="B29" s="7" t="s">
        <v>111</v>
      </c>
      <c r="C29" s="7"/>
      <c r="D29" s="7"/>
      <c r="E29" s="7"/>
      <c r="F29" s="7"/>
      <c r="G29" s="7"/>
      <c r="H29" s="7"/>
      <c r="I29" s="7"/>
      <c r="J29" s="7"/>
    </row>
    <row r="30" ht="22.5" customHeight="1" spans="1:10">
      <c r="A30" s="6">
        <v>1</v>
      </c>
      <c r="B30" s="7" t="s">
        <v>112</v>
      </c>
      <c r="C30" s="9"/>
      <c r="D30" s="9" t="s">
        <v>113</v>
      </c>
      <c r="E30" s="10" t="s">
        <v>114</v>
      </c>
      <c r="F30" s="11">
        <v>60</v>
      </c>
      <c r="G30" s="12"/>
      <c r="H30" s="12"/>
      <c r="I30" s="12">
        <f>(H30+G30)*F30</f>
        <v>0</v>
      </c>
      <c r="J30" s="14" t="s">
        <v>115</v>
      </c>
    </row>
    <row r="31" ht="22.5" customHeight="1" spans="1:10">
      <c r="A31" s="6">
        <v>2</v>
      </c>
      <c r="B31" s="7" t="s">
        <v>116</v>
      </c>
      <c r="C31" s="9"/>
      <c r="D31" s="9" t="s">
        <v>117</v>
      </c>
      <c r="E31" s="10" t="s">
        <v>114</v>
      </c>
      <c r="F31" s="11">
        <f>F30</f>
        <v>60</v>
      </c>
      <c r="G31" s="12"/>
      <c r="H31" s="12"/>
      <c r="I31" s="12">
        <f>(H31+G31)*F31</f>
        <v>0</v>
      </c>
      <c r="J31" s="14"/>
    </row>
    <row r="32" ht="22.5" customHeight="1" spans="1:10">
      <c r="A32" s="6">
        <v>3</v>
      </c>
      <c r="B32" s="7" t="s">
        <v>118</v>
      </c>
      <c r="C32" s="9" t="s">
        <v>119</v>
      </c>
      <c r="D32" s="9"/>
      <c r="E32" s="10" t="s">
        <v>82</v>
      </c>
      <c r="F32" s="11">
        <v>10</v>
      </c>
      <c r="G32" s="12"/>
      <c r="H32" s="12"/>
      <c r="I32" s="12">
        <f>(H32+G32)*F32</f>
        <v>0</v>
      </c>
      <c r="J32" s="6"/>
    </row>
    <row r="33" ht="22.5" customHeight="1" spans="1:10">
      <c r="A33" s="6">
        <v>4</v>
      </c>
      <c r="B33" s="7" t="s">
        <v>120</v>
      </c>
      <c r="C33" s="9" t="s">
        <v>121</v>
      </c>
      <c r="D33" s="7"/>
      <c r="E33" s="6" t="s">
        <v>47</v>
      </c>
      <c r="F33" s="11">
        <v>2</v>
      </c>
      <c r="G33" s="12"/>
      <c r="H33" s="12"/>
      <c r="I33" s="12">
        <f t="shared" ref="I33:I52" si="2">(H33+G33)*F33</f>
        <v>0</v>
      </c>
      <c r="J33" s="6" t="s">
        <v>122</v>
      </c>
    </row>
    <row r="34" ht="22.5" customHeight="1" spans="1:10">
      <c r="A34" s="6">
        <v>5</v>
      </c>
      <c r="B34" s="7" t="s">
        <v>120</v>
      </c>
      <c r="C34" s="9" t="s">
        <v>123</v>
      </c>
      <c r="D34" s="7"/>
      <c r="E34" s="6" t="s">
        <v>47</v>
      </c>
      <c r="F34" s="11">
        <v>3</v>
      </c>
      <c r="G34" s="12"/>
      <c r="H34" s="12"/>
      <c r="I34" s="12">
        <f t="shared" si="2"/>
        <v>0</v>
      </c>
      <c r="J34" s="6" t="s">
        <v>122</v>
      </c>
    </row>
    <row r="35" ht="22.5" customHeight="1" spans="1:10">
      <c r="A35" s="6">
        <v>6</v>
      </c>
      <c r="B35" s="7" t="s">
        <v>120</v>
      </c>
      <c r="C35" s="9" t="s">
        <v>124</v>
      </c>
      <c r="D35" s="7"/>
      <c r="E35" s="6" t="s">
        <v>47</v>
      </c>
      <c r="F35" s="11">
        <v>1</v>
      </c>
      <c r="G35" s="12"/>
      <c r="H35" s="12"/>
      <c r="I35" s="12">
        <f t="shared" si="2"/>
        <v>0</v>
      </c>
      <c r="J35" s="6" t="s">
        <v>122</v>
      </c>
    </row>
    <row r="36" ht="22.5" customHeight="1" spans="1:10">
      <c r="A36" s="6">
        <v>7</v>
      </c>
      <c r="B36" s="7" t="s">
        <v>120</v>
      </c>
      <c r="C36" s="9" t="s">
        <v>125</v>
      </c>
      <c r="D36" s="7"/>
      <c r="E36" s="6" t="s">
        <v>47</v>
      </c>
      <c r="F36" s="11">
        <v>2</v>
      </c>
      <c r="G36" s="12"/>
      <c r="H36" s="12"/>
      <c r="I36" s="12">
        <f t="shared" si="2"/>
        <v>0</v>
      </c>
      <c r="J36" s="6" t="s">
        <v>122</v>
      </c>
    </row>
    <row r="37" ht="22.5" customHeight="1" spans="1:10">
      <c r="A37" s="6">
        <v>8</v>
      </c>
      <c r="B37" s="7" t="s">
        <v>120</v>
      </c>
      <c r="C37" s="9" t="s">
        <v>126</v>
      </c>
      <c r="D37" s="7"/>
      <c r="E37" s="6" t="s">
        <v>47</v>
      </c>
      <c r="F37" s="11">
        <v>2</v>
      </c>
      <c r="G37" s="12"/>
      <c r="H37" s="12"/>
      <c r="I37" s="12">
        <f t="shared" si="2"/>
        <v>0</v>
      </c>
      <c r="J37" s="6" t="s">
        <v>122</v>
      </c>
    </row>
    <row r="38" ht="22.5" customHeight="1" spans="1:10">
      <c r="A38" s="6">
        <v>9</v>
      </c>
      <c r="B38" s="7" t="s">
        <v>120</v>
      </c>
      <c r="C38" s="9" t="s">
        <v>127</v>
      </c>
      <c r="D38" s="7"/>
      <c r="E38" s="6" t="s">
        <v>47</v>
      </c>
      <c r="F38" s="11">
        <v>2</v>
      </c>
      <c r="G38" s="12"/>
      <c r="H38" s="12"/>
      <c r="I38" s="12">
        <f t="shared" si="2"/>
        <v>0</v>
      </c>
      <c r="J38" s="6" t="s">
        <v>122</v>
      </c>
    </row>
    <row r="39" ht="22.5" customHeight="1" spans="1:10">
      <c r="A39" s="6">
        <v>10</v>
      </c>
      <c r="B39" s="7" t="s">
        <v>120</v>
      </c>
      <c r="C39" s="9" t="s">
        <v>128</v>
      </c>
      <c r="D39" s="7"/>
      <c r="E39" s="6" t="s">
        <v>47</v>
      </c>
      <c r="F39" s="11">
        <v>1</v>
      </c>
      <c r="G39" s="12"/>
      <c r="H39" s="12"/>
      <c r="I39" s="12">
        <f t="shared" si="2"/>
        <v>0</v>
      </c>
      <c r="J39" s="6" t="s">
        <v>122</v>
      </c>
    </row>
    <row r="40" ht="22.5" customHeight="1" spans="1:10">
      <c r="A40" s="6">
        <v>11</v>
      </c>
      <c r="B40" s="7" t="s">
        <v>120</v>
      </c>
      <c r="C40" s="9" t="s">
        <v>129</v>
      </c>
      <c r="D40" s="7"/>
      <c r="E40" s="6" t="s">
        <v>47</v>
      </c>
      <c r="F40" s="11">
        <v>1</v>
      </c>
      <c r="G40" s="12"/>
      <c r="H40" s="12"/>
      <c r="I40" s="12">
        <f t="shared" si="2"/>
        <v>0</v>
      </c>
      <c r="J40" s="6" t="s">
        <v>122</v>
      </c>
    </row>
    <row r="41" ht="22.5" customHeight="1" spans="1:10">
      <c r="A41" s="6">
        <v>12</v>
      </c>
      <c r="B41" s="7" t="s">
        <v>120</v>
      </c>
      <c r="C41" s="9" t="s">
        <v>130</v>
      </c>
      <c r="D41" s="7"/>
      <c r="E41" s="6" t="s">
        <v>47</v>
      </c>
      <c r="F41" s="11">
        <v>1</v>
      </c>
      <c r="G41" s="12"/>
      <c r="H41" s="12"/>
      <c r="I41" s="12">
        <f t="shared" si="2"/>
        <v>0</v>
      </c>
      <c r="J41" s="6" t="s">
        <v>122</v>
      </c>
    </row>
    <row r="42" ht="22.5" customHeight="1" spans="1:10">
      <c r="A42" s="6">
        <v>13</v>
      </c>
      <c r="B42" s="7" t="s">
        <v>120</v>
      </c>
      <c r="C42" s="9" t="s">
        <v>131</v>
      </c>
      <c r="D42" s="7"/>
      <c r="E42" s="6" t="s">
        <v>47</v>
      </c>
      <c r="F42" s="11">
        <v>1</v>
      </c>
      <c r="G42" s="12"/>
      <c r="H42" s="12"/>
      <c r="I42" s="12">
        <f t="shared" si="2"/>
        <v>0</v>
      </c>
      <c r="J42" s="6" t="s">
        <v>122</v>
      </c>
    </row>
    <row r="43" ht="22.5" customHeight="1" spans="1:10">
      <c r="A43" s="6">
        <v>14</v>
      </c>
      <c r="B43" s="7" t="s">
        <v>132</v>
      </c>
      <c r="C43" s="9" t="s">
        <v>133</v>
      </c>
      <c r="D43" s="7"/>
      <c r="E43" s="6" t="s">
        <v>47</v>
      </c>
      <c r="F43" s="11">
        <f t="shared" ref="F43:F52" si="3">F33</f>
        <v>2</v>
      </c>
      <c r="G43" s="12"/>
      <c r="H43" s="12"/>
      <c r="I43" s="12">
        <f t="shared" si="2"/>
        <v>0</v>
      </c>
      <c r="J43" s="6" t="s">
        <v>122</v>
      </c>
    </row>
    <row r="44" ht="22.5" customHeight="1" spans="1:10">
      <c r="A44" s="6">
        <v>15</v>
      </c>
      <c r="B44" s="7" t="s">
        <v>132</v>
      </c>
      <c r="C44" s="9" t="s">
        <v>134</v>
      </c>
      <c r="D44" s="7"/>
      <c r="E44" s="6" t="s">
        <v>47</v>
      </c>
      <c r="F44" s="11">
        <f t="shared" si="3"/>
        <v>3</v>
      </c>
      <c r="G44" s="12"/>
      <c r="H44" s="12"/>
      <c r="I44" s="12">
        <f t="shared" si="2"/>
        <v>0</v>
      </c>
      <c r="J44" s="6" t="s">
        <v>122</v>
      </c>
    </row>
    <row r="45" ht="22.5" customHeight="1" spans="1:10">
      <c r="A45" s="6">
        <v>16</v>
      </c>
      <c r="B45" s="7" t="s">
        <v>132</v>
      </c>
      <c r="C45" s="9" t="s">
        <v>135</v>
      </c>
      <c r="D45" s="7"/>
      <c r="E45" s="6" t="s">
        <v>47</v>
      </c>
      <c r="F45" s="11">
        <f t="shared" si="3"/>
        <v>1</v>
      </c>
      <c r="G45" s="12"/>
      <c r="H45" s="12"/>
      <c r="I45" s="12">
        <f t="shared" si="2"/>
        <v>0</v>
      </c>
      <c r="J45" s="6" t="s">
        <v>122</v>
      </c>
    </row>
    <row r="46" ht="22.5" customHeight="1" spans="1:10">
      <c r="A46" s="6">
        <v>17</v>
      </c>
      <c r="B46" s="7" t="s">
        <v>132</v>
      </c>
      <c r="C46" s="9" t="s">
        <v>136</v>
      </c>
      <c r="D46" s="7"/>
      <c r="E46" s="6" t="s">
        <v>47</v>
      </c>
      <c r="F46" s="11">
        <f t="shared" si="3"/>
        <v>2</v>
      </c>
      <c r="G46" s="12"/>
      <c r="H46" s="12"/>
      <c r="I46" s="12">
        <f t="shared" si="2"/>
        <v>0</v>
      </c>
      <c r="J46" s="6" t="s">
        <v>122</v>
      </c>
    </row>
    <row r="47" ht="22.5" customHeight="1" spans="1:10">
      <c r="A47" s="6">
        <v>18</v>
      </c>
      <c r="B47" s="7" t="s">
        <v>132</v>
      </c>
      <c r="C47" s="9" t="s">
        <v>137</v>
      </c>
      <c r="D47" s="7"/>
      <c r="E47" s="6" t="s">
        <v>47</v>
      </c>
      <c r="F47" s="11">
        <f t="shared" si="3"/>
        <v>2</v>
      </c>
      <c r="G47" s="12"/>
      <c r="H47" s="12"/>
      <c r="I47" s="12">
        <f t="shared" si="2"/>
        <v>0</v>
      </c>
      <c r="J47" s="6" t="s">
        <v>122</v>
      </c>
    </row>
    <row r="48" ht="22.5" customHeight="1" spans="1:10">
      <c r="A48" s="6">
        <v>19</v>
      </c>
      <c r="B48" s="7" t="s">
        <v>132</v>
      </c>
      <c r="C48" s="9" t="s">
        <v>138</v>
      </c>
      <c r="D48" s="7"/>
      <c r="E48" s="6" t="s">
        <v>47</v>
      </c>
      <c r="F48" s="11">
        <f t="shared" si="3"/>
        <v>2</v>
      </c>
      <c r="G48" s="12"/>
      <c r="H48" s="12"/>
      <c r="I48" s="12">
        <f t="shared" si="2"/>
        <v>0</v>
      </c>
      <c r="J48" s="6" t="s">
        <v>122</v>
      </c>
    </row>
    <row r="49" ht="22.5" customHeight="1" spans="1:10">
      <c r="A49" s="6">
        <v>20</v>
      </c>
      <c r="B49" s="7" t="s">
        <v>132</v>
      </c>
      <c r="C49" s="9" t="s">
        <v>139</v>
      </c>
      <c r="D49" s="7"/>
      <c r="E49" s="6" t="s">
        <v>47</v>
      </c>
      <c r="F49" s="11">
        <f t="shared" si="3"/>
        <v>1</v>
      </c>
      <c r="G49" s="12"/>
      <c r="H49" s="12"/>
      <c r="I49" s="12">
        <f t="shared" si="2"/>
        <v>0</v>
      </c>
      <c r="J49" s="6" t="s">
        <v>122</v>
      </c>
    </row>
    <row r="50" ht="22.5" customHeight="1" spans="1:10">
      <c r="A50" s="6">
        <v>21</v>
      </c>
      <c r="B50" s="7" t="s">
        <v>132</v>
      </c>
      <c r="C50" s="9" t="s">
        <v>140</v>
      </c>
      <c r="D50" s="7"/>
      <c r="E50" s="6" t="s">
        <v>47</v>
      </c>
      <c r="F50" s="11">
        <f t="shared" si="3"/>
        <v>1</v>
      </c>
      <c r="G50" s="12"/>
      <c r="H50" s="12"/>
      <c r="I50" s="12">
        <f t="shared" si="2"/>
        <v>0</v>
      </c>
      <c r="J50" s="6" t="s">
        <v>122</v>
      </c>
    </row>
    <row r="51" ht="22.5" customHeight="1" spans="1:10">
      <c r="A51" s="6">
        <v>22</v>
      </c>
      <c r="B51" s="7" t="s">
        <v>132</v>
      </c>
      <c r="C51" s="9" t="s">
        <v>141</v>
      </c>
      <c r="D51" s="7"/>
      <c r="E51" s="6" t="s">
        <v>47</v>
      </c>
      <c r="F51" s="11">
        <f t="shared" si="3"/>
        <v>1</v>
      </c>
      <c r="G51" s="12"/>
      <c r="H51" s="12"/>
      <c r="I51" s="12">
        <f t="shared" si="2"/>
        <v>0</v>
      </c>
      <c r="J51" s="6" t="s">
        <v>122</v>
      </c>
    </row>
    <row r="52" ht="22.5" customHeight="1" spans="1:10">
      <c r="A52" s="6">
        <v>23</v>
      </c>
      <c r="B52" s="7" t="s">
        <v>132</v>
      </c>
      <c r="C52" s="9" t="s">
        <v>142</v>
      </c>
      <c r="D52" s="7"/>
      <c r="E52" s="6" t="s">
        <v>47</v>
      </c>
      <c r="F52" s="11">
        <f t="shared" si="3"/>
        <v>1</v>
      </c>
      <c r="G52" s="12"/>
      <c r="H52" s="12"/>
      <c r="I52" s="12">
        <f t="shared" si="2"/>
        <v>0</v>
      </c>
      <c r="J52" s="6" t="s">
        <v>122</v>
      </c>
    </row>
    <row r="53" ht="22.5" customHeight="1" spans="1:10">
      <c r="A53" s="6" t="s">
        <v>143</v>
      </c>
      <c r="B53" s="7" t="s">
        <v>144</v>
      </c>
      <c r="C53" s="7"/>
      <c r="D53" s="7"/>
      <c r="E53" s="7"/>
      <c r="F53" s="7"/>
      <c r="G53" s="7"/>
      <c r="H53" s="7"/>
      <c r="I53" s="7"/>
      <c r="J53" s="7"/>
    </row>
    <row r="54" ht="22.5" customHeight="1" spans="1:10">
      <c r="A54" s="6">
        <v>1</v>
      </c>
      <c r="B54" s="7" t="s">
        <v>145</v>
      </c>
      <c r="C54" s="9" t="s">
        <v>146</v>
      </c>
      <c r="D54" s="7"/>
      <c r="E54" s="10" t="s">
        <v>82</v>
      </c>
      <c r="F54" s="11">
        <v>250</v>
      </c>
      <c r="G54" s="12"/>
      <c r="H54" s="12"/>
      <c r="I54" s="12">
        <f>(H54+G54)*F54</f>
        <v>0</v>
      </c>
      <c r="J54" s="6" t="s">
        <v>147</v>
      </c>
    </row>
    <row r="55" ht="22.5" customHeight="1" spans="1:10">
      <c r="A55" s="6">
        <v>2</v>
      </c>
      <c r="B55" s="7" t="s">
        <v>148</v>
      </c>
      <c r="C55" s="9" t="s">
        <v>149</v>
      </c>
      <c r="D55" s="7"/>
      <c r="E55" s="10" t="s">
        <v>82</v>
      </c>
      <c r="F55" s="11">
        <f>SUM(F54:F54)</f>
        <v>250</v>
      </c>
      <c r="G55" s="12"/>
      <c r="H55" s="12"/>
      <c r="I55" s="12">
        <f>(H55+G55)*F55</f>
        <v>0</v>
      </c>
      <c r="J55" s="6" t="s">
        <v>83</v>
      </c>
    </row>
    <row r="56" ht="22.5" customHeight="1" spans="1:10">
      <c r="A56" s="6">
        <v>3</v>
      </c>
      <c r="B56" s="7" t="s">
        <v>150</v>
      </c>
      <c r="C56" s="9"/>
      <c r="D56" s="7"/>
      <c r="E56" s="6" t="s">
        <v>11</v>
      </c>
      <c r="F56" s="11">
        <v>1</v>
      </c>
      <c r="G56" s="12"/>
      <c r="H56" s="12"/>
      <c r="I56" s="12">
        <f>(H56+G56)*F56</f>
        <v>0</v>
      </c>
      <c r="J56" s="6"/>
    </row>
    <row r="57" ht="22.5" customHeight="1" spans="1:10">
      <c r="A57" s="6" t="s">
        <v>151</v>
      </c>
      <c r="B57" s="7" t="s">
        <v>152</v>
      </c>
      <c r="C57" s="7"/>
      <c r="D57" s="7"/>
      <c r="E57" s="7"/>
      <c r="F57" s="7"/>
      <c r="G57" s="7"/>
      <c r="H57" s="7"/>
      <c r="I57" s="7"/>
      <c r="J57" s="7"/>
    </row>
    <row r="58" ht="22.5" customHeight="1" spans="1:10">
      <c r="A58" s="6">
        <v>1</v>
      </c>
      <c r="B58" s="7" t="s">
        <v>153</v>
      </c>
      <c r="C58" s="9" t="s">
        <v>154</v>
      </c>
      <c r="D58" s="7"/>
      <c r="E58" s="10" t="s">
        <v>82</v>
      </c>
      <c r="F58" s="11">
        <f>F60*2</f>
        <v>56</v>
      </c>
      <c r="G58" s="12"/>
      <c r="H58" s="12"/>
      <c r="I58" s="12">
        <f>(H58+G58)*F58</f>
        <v>0</v>
      </c>
      <c r="J58" s="6">
        <v>201</v>
      </c>
    </row>
    <row r="59" ht="22.5" customHeight="1" spans="1:10">
      <c r="A59" s="6">
        <v>2</v>
      </c>
      <c r="B59" s="7" t="s">
        <v>155</v>
      </c>
      <c r="C59" s="7" t="s">
        <v>156</v>
      </c>
      <c r="D59" s="7"/>
      <c r="E59" s="6" t="s">
        <v>97</v>
      </c>
      <c r="F59" s="11">
        <v>300</v>
      </c>
      <c r="G59" s="12"/>
      <c r="H59" s="12"/>
      <c r="I59" s="12">
        <f>(H59+G59)*F59</f>
        <v>0</v>
      </c>
      <c r="J59" s="6"/>
    </row>
    <row r="60" ht="22.5" customHeight="1" spans="1:10">
      <c r="A60" s="6">
        <v>3</v>
      </c>
      <c r="B60" s="7" t="s">
        <v>157</v>
      </c>
      <c r="C60" s="7" t="s">
        <v>156</v>
      </c>
      <c r="D60" s="7"/>
      <c r="E60" s="6" t="s">
        <v>158</v>
      </c>
      <c r="F60" s="11">
        <v>28</v>
      </c>
      <c r="G60" s="12"/>
      <c r="H60" s="12"/>
      <c r="I60" s="12">
        <f>(H60+G60)*F60</f>
        <v>0</v>
      </c>
      <c r="J60" s="6"/>
    </row>
    <row r="61" ht="22.5" customHeight="1" spans="1:10">
      <c r="A61" s="6">
        <v>4</v>
      </c>
      <c r="B61" s="7" t="s">
        <v>159</v>
      </c>
      <c r="C61" s="7" t="s">
        <v>156</v>
      </c>
      <c r="D61" s="7"/>
      <c r="E61" s="10" t="s">
        <v>82</v>
      </c>
      <c r="F61" s="11">
        <f>F60</f>
        <v>28</v>
      </c>
      <c r="G61" s="12"/>
      <c r="H61" s="12"/>
      <c r="I61" s="12">
        <f>(H61+G61)*F61</f>
        <v>0</v>
      </c>
      <c r="J61" s="6"/>
    </row>
    <row r="62" ht="22.5" customHeight="1" spans="1:10">
      <c r="A62" s="6">
        <v>5</v>
      </c>
      <c r="B62" s="7" t="s">
        <v>160</v>
      </c>
      <c r="C62" s="7" t="s">
        <v>156</v>
      </c>
      <c r="D62" s="7"/>
      <c r="E62" s="6" t="s">
        <v>158</v>
      </c>
      <c r="F62" s="11">
        <v>2</v>
      </c>
      <c r="G62" s="12"/>
      <c r="H62" s="12"/>
      <c r="I62" s="12">
        <f>(H62+G62)*F62</f>
        <v>0</v>
      </c>
      <c r="J62" s="6"/>
    </row>
    <row r="63" ht="22.5" customHeight="1" spans="1:10">
      <c r="A63" s="6" t="s">
        <v>161</v>
      </c>
      <c r="B63" s="7" t="s">
        <v>162</v>
      </c>
      <c r="C63" s="7"/>
      <c r="D63" s="7"/>
      <c r="E63" s="7"/>
      <c r="F63" s="7"/>
      <c r="G63" s="7"/>
      <c r="H63" s="7"/>
      <c r="I63" s="7"/>
      <c r="J63" s="7"/>
    </row>
    <row r="64" ht="22.5" customHeight="1" spans="1:10">
      <c r="A64" s="6">
        <v>1</v>
      </c>
      <c r="B64" s="7" t="s">
        <v>163</v>
      </c>
      <c r="C64" s="7"/>
      <c r="D64" s="7"/>
      <c r="E64" s="6" t="s">
        <v>22</v>
      </c>
      <c r="F64" s="11">
        <f>F60</f>
        <v>28</v>
      </c>
      <c r="G64" s="11"/>
      <c r="H64" s="13"/>
      <c r="I64" s="12">
        <f>(H64+G64)*F64</f>
        <v>0</v>
      </c>
      <c r="J64" s="6"/>
    </row>
    <row r="65" ht="22.5" customHeight="1" spans="1:10">
      <c r="A65" s="6">
        <v>2</v>
      </c>
      <c r="B65" s="7" t="s">
        <v>164</v>
      </c>
      <c r="C65" s="15" t="s">
        <v>165</v>
      </c>
      <c r="D65" s="7"/>
      <c r="E65" s="6" t="s">
        <v>166</v>
      </c>
      <c r="F65" s="11">
        <v>2</v>
      </c>
      <c r="G65" s="11"/>
      <c r="H65" s="13"/>
      <c r="I65" s="12">
        <f>(H65+G65)*F65</f>
        <v>0</v>
      </c>
      <c r="J65" s="6"/>
    </row>
    <row r="66" ht="22.5" customHeight="1" spans="1:10">
      <c r="A66" s="6">
        <v>3</v>
      </c>
      <c r="B66" s="7" t="s">
        <v>167</v>
      </c>
      <c r="C66" s="9" t="s">
        <v>168</v>
      </c>
      <c r="D66" s="7"/>
      <c r="E66" s="6" t="s">
        <v>92</v>
      </c>
      <c r="F66" s="11">
        <v>28</v>
      </c>
      <c r="G66" s="11"/>
      <c r="H66" s="13"/>
      <c r="I66" s="12">
        <f>(H66+G66)*F66</f>
        <v>0</v>
      </c>
      <c r="J66" s="6" t="s">
        <v>169</v>
      </c>
    </row>
    <row r="67" ht="22.5" customHeight="1" spans="1:10">
      <c r="A67" s="6">
        <v>4</v>
      </c>
      <c r="B67" s="7" t="s">
        <v>170</v>
      </c>
      <c r="C67" s="7"/>
      <c r="D67" s="7"/>
      <c r="E67" s="6" t="s">
        <v>11</v>
      </c>
      <c r="F67" s="11">
        <v>1</v>
      </c>
      <c r="G67" s="11"/>
      <c r="H67" s="13"/>
      <c r="I67" s="12">
        <f>(H67+G67)*F67</f>
        <v>0</v>
      </c>
      <c r="J67" s="6"/>
    </row>
    <row r="68" ht="22.5" customHeight="1" spans="1:10">
      <c r="A68" s="6" t="s">
        <v>171</v>
      </c>
      <c r="B68" s="7" t="s">
        <v>172</v>
      </c>
      <c r="C68" s="7"/>
      <c r="D68" s="7"/>
      <c r="E68" s="7"/>
      <c r="F68" s="7"/>
      <c r="G68" s="7"/>
      <c r="H68" s="7"/>
      <c r="I68" s="7"/>
      <c r="J68" s="7"/>
    </row>
    <row r="69" ht="22.5" customHeight="1" spans="1:10">
      <c r="A69" s="6">
        <v>1</v>
      </c>
      <c r="B69" s="8" t="s">
        <v>173</v>
      </c>
      <c r="C69" s="8"/>
      <c r="D69" s="8"/>
      <c r="E69" s="6" t="s">
        <v>11</v>
      </c>
      <c r="F69" s="11">
        <v>1</v>
      </c>
      <c r="G69" s="12"/>
      <c r="H69" s="12"/>
      <c r="I69" s="12">
        <f>(H69+G69)*F69</f>
        <v>0</v>
      </c>
      <c r="J69" s="6"/>
    </row>
    <row r="70" ht="22.5" customHeight="1" spans="1:10">
      <c r="A70" s="6">
        <v>2</v>
      </c>
      <c r="B70" s="8" t="s">
        <v>174</v>
      </c>
      <c r="C70" s="8"/>
      <c r="D70" s="8"/>
      <c r="E70" s="6" t="s">
        <v>175</v>
      </c>
      <c r="F70" s="11">
        <v>10</v>
      </c>
      <c r="G70" s="12"/>
      <c r="H70" s="12"/>
      <c r="I70" s="12">
        <f t="shared" ref="I70:I75" si="4">(H70+G70)*F70</f>
        <v>0</v>
      </c>
      <c r="J70" s="6" t="s">
        <v>176</v>
      </c>
    </row>
    <row r="71" ht="22.5" customHeight="1" spans="1:10">
      <c r="A71" s="6">
        <v>3</v>
      </c>
      <c r="B71" s="8" t="s">
        <v>177</v>
      </c>
      <c r="C71" s="8"/>
      <c r="D71" s="8"/>
      <c r="E71" s="6" t="s">
        <v>178</v>
      </c>
      <c r="F71" s="11">
        <v>10</v>
      </c>
      <c r="G71" s="12"/>
      <c r="H71" s="12"/>
      <c r="I71" s="12">
        <f t="shared" si="4"/>
        <v>0</v>
      </c>
      <c r="J71" s="6" t="s">
        <v>176</v>
      </c>
    </row>
    <row r="72" ht="22.5" customHeight="1" spans="1:10">
      <c r="A72" s="6">
        <v>4</v>
      </c>
      <c r="B72" s="8" t="s">
        <v>179</v>
      </c>
      <c r="C72" s="8"/>
      <c r="D72" s="8"/>
      <c r="E72" s="6" t="s">
        <v>180</v>
      </c>
      <c r="F72" s="11">
        <v>2</v>
      </c>
      <c r="G72" s="12"/>
      <c r="H72" s="12"/>
      <c r="I72" s="12">
        <f t="shared" si="4"/>
        <v>0</v>
      </c>
      <c r="J72" s="6" t="s">
        <v>181</v>
      </c>
    </row>
    <row r="73" ht="22.5" customHeight="1" spans="1:10">
      <c r="A73" s="6">
        <v>5</v>
      </c>
      <c r="B73" s="8" t="s">
        <v>182</v>
      </c>
      <c r="C73" s="8"/>
      <c r="D73" s="8"/>
      <c r="E73" s="6" t="s">
        <v>183</v>
      </c>
      <c r="F73" s="11">
        <v>8</v>
      </c>
      <c r="G73" s="12"/>
      <c r="H73" s="12"/>
      <c r="I73" s="12">
        <f t="shared" si="4"/>
        <v>0</v>
      </c>
      <c r="J73" s="6"/>
    </row>
    <row r="74" ht="22.5" customHeight="1" spans="1:10">
      <c r="A74" s="6">
        <v>6</v>
      </c>
      <c r="B74" s="8" t="s">
        <v>184</v>
      </c>
      <c r="C74" s="8"/>
      <c r="D74" s="8"/>
      <c r="E74" s="16" t="s">
        <v>11</v>
      </c>
      <c r="F74" s="11">
        <v>1</v>
      </c>
      <c r="G74" s="12"/>
      <c r="H74" s="12"/>
      <c r="I74" s="12">
        <f t="shared" si="4"/>
        <v>0</v>
      </c>
      <c r="J74" s="6"/>
    </row>
    <row r="75" ht="22.5" customHeight="1" spans="1:10">
      <c r="A75" s="6">
        <v>7</v>
      </c>
      <c r="B75" s="8" t="s">
        <v>185</v>
      </c>
      <c r="C75" s="8"/>
      <c r="D75" s="8"/>
      <c r="E75" s="6" t="s">
        <v>11</v>
      </c>
      <c r="F75" s="11">
        <v>1</v>
      </c>
      <c r="G75" s="12"/>
      <c r="H75" s="12"/>
      <c r="I75" s="12">
        <f t="shared" si="4"/>
        <v>0</v>
      </c>
      <c r="J75" s="6"/>
    </row>
    <row r="76" s="1" customFormat="1" ht="22.5" customHeight="1" spans="1:10">
      <c r="A76" s="5" t="s">
        <v>186</v>
      </c>
      <c r="B76" s="5"/>
      <c r="C76" s="5"/>
      <c r="D76" s="5"/>
      <c r="E76" s="5"/>
      <c r="F76" s="5"/>
      <c r="G76" s="5"/>
      <c r="H76" s="5"/>
      <c r="I76" s="5"/>
      <c r="J76" s="5"/>
    </row>
    <row r="77" s="1" customFormat="1" ht="22.5" customHeight="1" spans="1:10">
      <c r="A77" s="6">
        <v>1</v>
      </c>
      <c r="B77" s="17" t="s">
        <v>187</v>
      </c>
      <c r="C77" s="18" t="s">
        <v>188</v>
      </c>
      <c r="D77" s="8"/>
      <c r="E77" s="19" t="s">
        <v>47</v>
      </c>
      <c r="F77" s="20">
        <v>4</v>
      </c>
      <c r="G77" s="12"/>
      <c r="H77" s="12"/>
      <c r="I77" s="12">
        <f>(H77+G77)*F77</f>
        <v>0</v>
      </c>
      <c r="J77" s="6"/>
    </row>
    <row r="78" s="1" customFormat="1" ht="22.5" customHeight="1" spans="1:10">
      <c r="A78" s="6">
        <v>2</v>
      </c>
      <c r="B78" s="17" t="s">
        <v>189</v>
      </c>
      <c r="C78" s="18"/>
      <c r="D78" s="8"/>
      <c r="E78" s="19" t="s">
        <v>47</v>
      </c>
      <c r="F78" s="20">
        <v>12</v>
      </c>
      <c r="G78" s="12"/>
      <c r="H78" s="12"/>
      <c r="I78" s="12">
        <f t="shared" ref="I78:I108" si="5">(H78+G78)*F78</f>
        <v>0</v>
      </c>
      <c r="J78" s="6"/>
    </row>
    <row r="79" s="1" customFormat="1" ht="22.5" customHeight="1" spans="1:10">
      <c r="A79" s="6">
        <v>3</v>
      </c>
      <c r="B79" s="17" t="s">
        <v>190</v>
      </c>
      <c r="C79" s="18" t="s">
        <v>191</v>
      </c>
      <c r="D79" s="8"/>
      <c r="E79" s="19" t="s">
        <v>47</v>
      </c>
      <c r="F79" s="20">
        <v>2</v>
      </c>
      <c r="G79" s="12"/>
      <c r="H79" s="12"/>
      <c r="I79" s="12">
        <f t="shared" si="5"/>
        <v>0</v>
      </c>
      <c r="J79" s="6"/>
    </row>
    <row r="80" s="1" customFormat="1" ht="22.5" customHeight="1" spans="1:10">
      <c r="A80" s="6">
        <v>4</v>
      </c>
      <c r="B80" s="17" t="s">
        <v>192</v>
      </c>
      <c r="C80" s="18" t="s">
        <v>193</v>
      </c>
      <c r="D80" s="8"/>
      <c r="E80" s="18" t="s">
        <v>82</v>
      </c>
      <c r="F80" s="20">
        <v>105</v>
      </c>
      <c r="G80" s="12"/>
      <c r="H80" s="12"/>
      <c r="I80" s="12">
        <f t="shared" si="5"/>
        <v>0</v>
      </c>
      <c r="J80" s="6"/>
    </row>
    <row r="81" s="1" customFormat="1" ht="22.5" customHeight="1" spans="1:10">
      <c r="A81" s="6">
        <v>5</v>
      </c>
      <c r="B81" s="17" t="s">
        <v>107</v>
      </c>
      <c r="C81" s="18" t="s">
        <v>193</v>
      </c>
      <c r="D81" s="8"/>
      <c r="E81" s="19" t="s">
        <v>11</v>
      </c>
      <c r="F81" s="20">
        <v>1</v>
      </c>
      <c r="G81" s="12"/>
      <c r="H81" s="12"/>
      <c r="I81" s="12">
        <f t="shared" si="5"/>
        <v>0</v>
      </c>
      <c r="J81" s="6"/>
    </row>
    <row r="82" s="1" customFormat="1" ht="22.5" customHeight="1" spans="1:10">
      <c r="A82" s="6">
        <v>6</v>
      </c>
      <c r="B82" s="17" t="s">
        <v>194</v>
      </c>
      <c r="C82" s="18" t="s">
        <v>193</v>
      </c>
      <c r="D82" s="8"/>
      <c r="E82" s="19" t="s">
        <v>158</v>
      </c>
      <c r="F82" s="20">
        <v>70</v>
      </c>
      <c r="G82" s="12"/>
      <c r="H82" s="12"/>
      <c r="I82" s="12">
        <f t="shared" si="5"/>
        <v>0</v>
      </c>
      <c r="J82" s="6"/>
    </row>
    <row r="83" s="1" customFormat="1" ht="22.5" customHeight="1" spans="1:10">
      <c r="A83" s="6">
        <v>7</v>
      </c>
      <c r="B83" s="17" t="s">
        <v>192</v>
      </c>
      <c r="C83" s="18" t="s">
        <v>195</v>
      </c>
      <c r="D83" s="8"/>
      <c r="E83" s="18" t="s">
        <v>82</v>
      </c>
      <c r="F83" s="20">
        <v>4</v>
      </c>
      <c r="G83" s="12"/>
      <c r="H83" s="12"/>
      <c r="I83" s="12">
        <f t="shared" si="5"/>
        <v>0</v>
      </c>
      <c r="J83" s="6"/>
    </row>
    <row r="84" s="1" customFormat="1" ht="22.5" customHeight="1" spans="1:10">
      <c r="A84" s="6">
        <v>8</v>
      </c>
      <c r="B84" s="17" t="s">
        <v>107</v>
      </c>
      <c r="C84" s="18" t="s">
        <v>195</v>
      </c>
      <c r="D84" s="8"/>
      <c r="E84" s="19" t="s">
        <v>11</v>
      </c>
      <c r="F84" s="20">
        <v>1</v>
      </c>
      <c r="G84" s="12"/>
      <c r="H84" s="12"/>
      <c r="I84" s="12">
        <f t="shared" si="5"/>
        <v>0</v>
      </c>
      <c r="J84" s="6"/>
    </row>
    <row r="85" s="1" customFormat="1" ht="22.5" customHeight="1" spans="1:10">
      <c r="A85" s="6">
        <v>9</v>
      </c>
      <c r="B85" s="17" t="s">
        <v>194</v>
      </c>
      <c r="C85" s="18" t="s">
        <v>195</v>
      </c>
      <c r="D85" s="8"/>
      <c r="E85" s="19" t="s">
        <v>158</v>
      </c>
      <c r="F85" s="20">
        <v>4</v>
      </c>
      <c r="G85" s="12"/>
      <c r="H85" s="12"/>
      <c r="I85" s="12">
        <f t="shared" si="5"/>
        <v>0</v>
      </c>
      <c r="J85" s="6"/>
    </row>
    <row r="86" s="1" customFormat="1" ht="22.5" customHeight="1" spans="1:10">
      <c r="A86" s="6">
        <v>10</v>
      </c>
      <c r="B86" s="17" t="s">
        <v>145</v>
      </c>
      <c r="C86" s="18" t="s">
        <v>146</v>
      </c>
      <c r="D86" s="8"/>
      <c r="E86" s="18" t="s">
        <v>82</v>
      </c>
      <c r="F86" s="20">
        <v>20</v>
      </c>
      <c r="G86" s="12"/>
      <c r="H86" s="12"/>
      <c r="I86" s="12">
        <f t="shared" si="5"/>
        <v>0</v>
      </c>
      <c r="J86" s="6"/>
    </row>
    <row r="87" s="1" customFormat="1" ht="22.5" customHeight="1" spans="1:10">
      <c r="A87" s="6">
        <v>11</v>
      </c>
      <c r="B87" s="17" t="s">
        <v>148</v>
      </c>
      <c r="C87" s="18" t="s">
        <v>149</v>
      </c>
      <c r="D87" s="8"/>
      <c r="E87" s="18" t="s">
        <v>82</v>
      </c>
      <c r="F87" s="20">
        <f>SUM(F86:F86)</f>
        <v>20</v>
      </c>
      <c r="G87" s="12"/>
      <c r="H87" s="12"/>
      <c r="I87" s="12">
        <f t="shared" si="5"/>
        <v>0</v>
      </c>
      <c r="J87" s="6"/>
    </row>
    <row r="88" s="1" customFormat="1" ht="22.5" customHeight="1" spans="1:10">
      <c r="A88" s="6">
        <v>12</v>
      </c>
      <c r="B88" s="17" t="s">
        <v>153</v>
      </c>
      <c r="C88" s="18" t="s">
        <v>154</v>
      </c>
      <c r="D88" s="8"/>
      <c r="E88" s="18" t="s">
        <v>82</v>
      </c>
      <c r="F88" s="20">
        <v>30</v>
      </c>
      <c r="G88" s="12"/>
      <c r="H88" s="12"/>
      <c r="I88" s="12">
        <f t="shared" si="5"/>
        <v>0</v>
      </c>
      <c r="J88" s="6"/>
    </row>
    <row r="89" s="1" customFormat="1" ht="22.5" customHeight="1" spans="1:10">
      <c r="A89" s="6">
        <v>13</v>
      </c>
      <c r="B89" s="17" t="s">
        <v>157</v>
      </c>
      <c r="C89" s="19" t="s">
        <v>156</v>
      </c>
      <c r="D89" s="8"/>
      <c r="E89" s="19" t="s">
        <v>158</v>
      </c>
      <c r="F89" s="20">
        <v>2</v>
      </c>
      <c r="G89" s="12"/>
      <c r="H89" s="12"/>
      <c r="I89" s="12">
        <f t="shared" si="5"/>
        <v>0</v>
      </c>
      <c r="J89" s="6"/>
    </row>
    <row r="90" s="1" customFormat="1" ht="22.5" customHeight="1" spans="1:10">
      <c r="A90" s="6">
        <v>14</v>
      </c>
      <c r="B90" s="17" t="s">
        <v>159</v>
      </c>
      <c r="C90" s="19" t="s">
        <v>156</v>
      </c>
      <c r="D90" s="8"/>
      <c r="E90" s="18" t="s">
        <v>82</v>
      </c>
      <c r="F90" s="20">
        <v>30</v>
      </c>
      <c r="G90" s="12"/>
      <c r="H90" s="12"/>
      <c r="I90" s="12">
        <f t="shared" si="5"/>
        <v>0</v>
      </c>
      <c r="J90" s="6"/>
    </row>
    <row r="91" s="1" customFormat="1" ht="22.5" customHeight="1" spans="1:10">
      <c r="A91" s="6">
        <v>15</v>
      </c>
      <c r="B91" s="17" t="s">
        <v>196</v>
      </c>
      <c r="C91" s="18"/>
      <c r="D91" s="8"/>
      <c r="E91" s="19" t="s">
        <v>47</v>
      </c>
      <c r="F91" s="20">
        <v>2</v>
      </c>
      <c r="G91" s="12"/>
      <c r="H91" s="12"/>
      <c r="I91" s="12">
        <f t="shared" si="5"/>
        <v>0</v>
      </c>
      <c r="J91" s="6"/>
    </row>
    <row r="92" s="1" customFormat="1" ht="22.5" customHeight="1" spans="1:10">
      <c r="A92" s="6">
        <v>16</v>
      </c>
      <c r="B92" s="17" t="s">
        <v>197</v>
      </c>
      <c r="C92" s="18" t="s">
        <v>195</v>
      </c>
      <c r="D92" s="8"/>
      <c r="E92" s="18" t="s">
        <v>82</v>
      </c>
      <c r="F92" s="20">
        <v>10</v>
      </c>
      <c r="G92" s="12"/>
      <c r="H92" s="12"/>
      <c r="I92" s="12">
        <f t="shared" si="5"/>
        <v>0</v>
      </c>
      <c r="J92" s="6"/>
    </row>
    <row r="93" s="1" customFormat="1" ht="22.5" customHeight="1" spans="1:10">
      <c r="A93" s="6">
        <v>17</v>
      </c>
      <c r="B93" s="17" t="s">
        <v>163</v>
      </c>
      <c r="C93" s="18"/>
      <c r="D93" s="8"/>
      <c r="E93" s="19" t="s">
        <v>22</v>
      </c>
      <c r="F93" s="21">
        <v>2</v>
      </c>
      <c r="G93" s="12"/>
      <c r="H93" s="12"/>
      <c r="I93" s="12">
        <f t="shared" si="5"/>
        <v>0</v>
      </c>
      <c r="J93" s="6"/>
    </row>
    <row r="94" s="1" customFormat="1" ht="22.5" customHeight="1" spans="1:10">
      <c r="A94" s="6">
        <v>18</v>
      </c>
      <c r="B94" s="17" t="s">
        <v>198</v>
      </c>
      <c r="C94" s="18"/>
      <c r="D94" s="8"/>
      <c r="E94" s="19" t="s">
        <v>22</v>
      </c>
      <c r="F94" s="21">
        <v>8</v>
      </c>
      <c r="G94" s="12"/>
      <c r="H94" s="12"/>
      <c r="I94" s="12">
        <f t="shared" si="5"/>
        <v>0</v>
      </c>
      <c r="J94" s="6"/>
    </row>
    <row r="95" s="1" customFormat="1" ht="22.5" customHeight="1" spans="1:10">
      <c r="A95" s="6">
        <v>19</v>
      </c>
      <c r="B95" s="17" t="s">
        <v>199</v>
      </c>
      <c r="C95" s="18"/>
      <c r="D95" s="8"/>
      <c r="E95" s="19" t="s">
        <v>11</v>
      </c>
      <c r="F95" s="20">
        <v>1</v>
      </c>
      <c r="G95" s="12"/>
      <c r="H95" s="12"/>
      <c r="I95" s="12">
        <f t="shared" si="5"/>
        <v>0</v>
      </c>
      <c r="J95" s="6"/>
    </row>
    <row r="96" s="1" customFormat="1" ht="22.5" customHeight="1" spans="1:10">
      <c r="A96" s="6">
        <v>20</v>
      </c>
      <c r="B96" s="22" t="s">
        <v>184</v>
      </c>
      <c r="C96" s="22"/>
      <c r="D96" s="8"/>
      <c r="E96" s="23" t="s">
        <v>11</v>
      </c>
      <c r="F96" s="20">
        <v>1</v>
      </c>
      <c r="G96" s="12"/>
      <c r="H96" s="12"/>
      <c r="I96" s="12">
        <f t="shared" si="5"/>
        <v>0</v>
      </c>
      <c r="J96" s="6"/>
    </row>
    <row r="97" s="1" customFormat="1" ht="22.5" customHeight="1" spans="1:10">
      <c r="A97" s="6">
        <v>21</v>
      </c>
      <c r="B97" s="22" t="s">
        <v>185</v>
      </c>
      <c r="C97" s="22"/>
      <c r="D97" s="8"/>
      <c r="E97" s="19" t="s">
        <v>11</v>
      </c>
      <c r="F97" s="20">
        <v>1</v>
      </c>
      <c r="G97" s="12"/>
      <c r="H97" s="12"/>
      <c r="I97" s="12">
        <f t="shared" si="5"/>
        <v>0</v>
      </c>
      <c r="J97" s="6"/>
    </row>
    <row r="98" s="1" customFormat="1" ht="22.5" customHeight="1" spans="1:10">
      <c r="A98" s="5" t="s">
        <v>58</v>
      </c>
      <c r="B98" s="5"/>
      <c r="C98" s="5"/>
      <c r="D98" s="5"/>
      <c r="E98" s="5"/>
      <c r="F98" s="5"/>
      <c r="G98" s="5"/>
      <c r="H98" s="5"/>
      <c r="I98" s="5"/>
      <c r="J98" s="5"/>
    </row>
    <row r="99" s="1" customFormat="1" ht="22.5" customHeight="1" spans="1:10">
      <c r="A99" s="6">
        <v>1</v>
      </c>
      <c r="B99" s="17" t="s">
        <v>200</v>
      </c>
      <c r="C99" s="18"/>
      <c r="D99" s="8"/>
      <c r="E99" s="19" t="s">
        <v>11</v>
      </c>
      <c r="F99" s="20">
        <v>1</v>
      </c>
      <c r="G99" s="12"/>
      <c r="H99" s="12"/>
      <c r="I99" s="12">
        <f>(H99+G99)*F99</f>
        <v>0</v>
      </c>
      <c r="J99" s="6"/>
    </row>
    <row r="100" s="1" customFormat="1" ht="36" customHeight="1" spans="1:10">
      <c r="A100" s="6">
        <v>2</v>
      </c>
      <c r="B100" s="24" t="s">
        <v>201</v>
      </c>
      <c r="C100" s="18"/>
      <c r="D100" s="8"/>
      <c r="E100" s="19" t="s">
        <v>11</v>
      </c>
      <c r="F100" s="20">
        <v>1</v>
      </c>
      <c r="G100" s="12"/>
      <c r="H100" s="12"/>
      <c r="I100" s="12">
        <f>(H100+G100)*F100</f>
        <v>0</v>
      </c>
      <c r="J100" s="6"/>
    </row>
    <row r="101" s="1" customFormat="1" ht="71" customHeight="1" spans="1:10">
      <c r="A101" s="6">
        <v>3</v>
      </c>
      <c r="B101" s="24" t="s">
        <v>202</v>
      </c>
      <c r="C101" s="18"/>
      <c r="D101" s="8"/>
      <c r="E101" s="19" t="s">
        <v>11</v>
      </c>
      <c r="F101" s="20">
        <v>1</v>
      </c>
      <c r="G101" s="12"/>
      <c r="H101" s="12"/>
      <c r="I101" s="12">
        <f>(H101+G101)*F101</f>
        <v>0</v>
      </c>
      <c r="J101" s="6"/>
    </row>
    <row r="102" s="1" customFormat="1" ht="22.5" customHeight="1" spans="1:10">
      <c r="A102" s="6">
        <v>4</v>
      </c>
      <c r="B102" s="17" t="s">
        <v>199</v>
      </c>
      <c r="C102" s="18"/>
      <c r="D102" s="8"/>
      <c r="E102" s="19" t="s">
        <v>11</v>
      </c>
      <c r="F102" s="20">
        <v>1</v>
      </c>
      <c r="G102" s="12"/>
      <c r="H102" s="12"/>
      <c r="I102" s="12">
        <f>(H102+G102)*F102</f>
        <v>0</v>
      </c>
      <c r="J102" s="6"/>
    </row>
    <row r="103" s="1" customFormat="1" ht="22.5" customHeight="1" spans="1:10">
      <c r="A103" s="25" t="s">
        <v>13</v>
      </c>
      <c r="B103" s="26"/>
      <c r="C103" s="26"/>
      <c r="D103" s="26"/>
      <c r="E103" s="26"/>
      <c r="F103" s="26"/>
      <c r="G103" s="26"/>
      <c r="H103" s="27"/>
      <c r="I103" s="40">
        <f>SUM(I6:I102)</f>
        <v>0</v>
      </c>
      <c r="J103" s="6"/>
    </row>
    <row r="104" ht="22.5" customHeight="1" spans="1:10">
      <c r="A104" s="28" t="s">
        <v>62</v>
      </c>
      <c r="B104" s="29"/>
      <c r="C104" s="28" t="s">
        <v>63</v>
      </c>
      <c r="D104" s="30"/>
      <c r="E104" s="31" t="s">
        <v>64</v>
      </c>
      <c r="F104" s="32" t="s">
        <v>65</v>
      </c>
      <c r="G104" s="28">
        <f>I103</f>
        <v>0</v>
      </c>
      <c r="H104" s="30"/>
      <c r="I104" s="13" t="e">
        <f>F104*G104</f>
        <v>#VALUE!</v>
      </c>
      <c r="J104" s="41"/>
    </row>
    <row r="105" ht="22.5" customHeight="1" spans="1:10">
      <c r="A105" s="33" t="s">
        <v>67</v>
      </c>
      <c r="B105" s="34"/>
      <c r="C105" s="34"/>
      <c r="D105" s="34"/>
      <c r="E105" s="34"/>
      <c r="F105" s="34"/>
      <c r="G105" s="34"/>
      <c r="H105" s="35"/>
      <c r="I105" s="42" t="e">
        <f>SUM(I103:I104)</f>
        <v>#VALUE!</v>
      </c>
      <c r="J105" s="43"/>
    </row>
    <row r="106" ht="22.5" customHeight="1" spans="1:10">
      <c r="A106" s="4" t="s">
        <v>203</v>
      </c>
      <c r="B106" s="4"/>
      <c r="C106" s="4"/>
      <c r="D106" s="4"/>
      <c r="E106" s="3"/>
      <c r="F106" s="3"/>
      <c r="G106" s="4"/>
      <c r="H106" s="4"/>
      <c r="I106" s="4"/>
      <c r="J106" s="3"/>
    </row>
    <row r="107" ht="22.5" customHeight="1" spans="1:10">
      <c r="A107" s="36"/>
      <c r="B107" s="4"/>
      <c r="C107" s="4"/>
      <c r="D107" s="4"/>
      <c r="E107" s="3"/>
      <c r="F107" s="3"/>
      <c r="G107" s="4"/>
      <c r="H107" s="4"/>
      <c r="I107" s="4"/>
      <c r="J107" s="3"/>
    </row>
    <row r="108" ht="22.5" customHeight="1" spans="1:10">
      <c r="A108" s="36"/>
      <c r="B108" s="4"/>
      <c r="C108" s="4"/>
      <c r="D108" s="4"/>
      <c r="E108" s="3"/>
      <c r="F108" s="3"/>
      <c r="G108" s="4"/>
      <c r="H108" s="4"/>
      <c r="I108" s="4"/>
      <c r="J108" s="3"/>
    </row>
    <row r="109" ht="22.5" customHeight="1" spans="1:10">
      <c r="A109" s="37"/>
      <c r="B109" s="37"/>
      <c r="C109" s="37"/>
      <c r="D109" s="37"/>
      <c r="E109" s="37"/>
      <c r="F109" s="37"/>
      <c r="G109" s="38"/>
      <c r="H109" s="39"/>
      <c r="I109" s="4"/>
      <c r="J109" s="3"/>
    </row>
    <row r="110" ht="22.5" customHeight="1" spans="1:10">
      <c r="A110" s="4"/>
      <c r="B110" s="4"/>
      <c r="C110" s="4"/>
      <c r="D110" s="4"/>
      <c r="E110" s="3"/>
      <c r="F110" s="3"/>
      <c r="G110" s="4"/>
      <c r="H110" s="4"/>
      <c r="I110" s="4"/>
      <c r="J110" s="3"/>
    </row>
    <row r="111" ht="22.5" customHeight="1" spans="1:10">
      <c r="A111" s="4"/>
      <c r="B111" s="4"/>
      <c r="C111" s="4"/>
      <c r="D111" s="4"/>
      <c r="E111" s="3"/>
      <c r="F111" s="3"/>
      <c r="G111" s="4"/>
      <c r="H111" s="4"/>
      <c r="I111" s="4"/>
      <c r="J111" s="3"/>
    </row>
    <row r="112" ht="22.5" customHeight="1" spans="1:10">
      <c r="A112" s="4"/>
      <c r="B112" s="4"/>
      <c r="C112" s="4"/>
      <c r="D112" s="4"/>
      <c r="E112" s="3"/>
      <c r="F112" s="3"/>
      <c r="G112" s="4"/>
      <c r="H112" s="4"/>
      <c r="I112" s="4"/>
      <c r="J112" s="3"/>
    </row>
    <row r="113" ht="16.5" spans="1:10">
      <c r="A113" s="4"/>
      <c r="B113" s="4"/>
      <c r="C113" s="4"/>
      <c r="D113" s="4"/>
      <c r="E113" s="3"/>
      <c r="F113" s="3"/>
      <c r="G113" s="4"/>
      <c r="H113" s="4"/>
      <c r="I113" s="4"/>
      <c r="J113" s="3"/>
    </row>
    <row r="114" ht="16.5" spans="1:10">
      <c r="A114" s="4"/>
      <c r="B114" s="4"/>
      <c r="C114" s="4"/>
      <c r="D114" s="4"/>
      <c r="E114" s="3"/>
      <c r="F114" s="3"/>
      <c r="G114" s="4"/>
      <c r="H114" s="4"/>
      <c r="I114" s="4"/>
      <c r="J114" s="3"/>
    </row>
    <row r="115" ht="16.5" spans="1:10">
      <c r="A115" s="4"/>
      <c r="B115" s="4"/>
      <c r="C115" s="4"/>
      <c r="D115" s="4"/>
      <c r="E115" s="3"/>
      <c r="F115" s="3"/>
      <c r="G115" s="4"/>
      <c r="H115" s="4"/>
      <c r="I115" s="4"/>
      <c r="J115" s="3"/>
    </row>
    <row r="116" ht="16.5" spans="1:10">
      <c r="A116" s="4"/>
      <c r="B116" s="4"/>
      <c r="C116" s="4"/>
      <c r="D116" s="4"/>
      <c r="E116" s="3"/>
      <c r="F116" s="3"/>
      <c r="G116" s="4"/>
      <c r="H116" s="4"/>
      <c r="I116" s="4"/>
      <c r="J116" s="3"/>
    </row>
    <row r="117" ht="16.5" spans="1:10">
      <c r="A117" s="4"/>
      <c r="B117" s="4"/>
      <c r="C117" s="4"/>
      <c r="D117" s="4"/>
      <c r="E117" s="3"/>
      <c r="F117" s="3"/>
      <c r="G117" s="4"/>
      <c r="H117" s="4"/>
      <c r="I117" s="4"/>
      <c r="J117" s="3"/>
    </row>
    <row r="118" ht="16.5" spans="1:10">
      <c r="A118" s="4"/>
      <c r="B118" s="4"/>
      <c r="C118" s="4"/>
      <c r="D118" s="4"/>
      <c r="E118" s="3"/>
      <c r="F118" s="3"/>
      <c r="G118" s="4"/>
      <c r="H118" s="4"/>
      <c r="I118" s="4"/>
      <c r="J118" s="3"/>
    </row>
    <row r="119" ht="16.5" spans="1:10">
      <c r="A119" s="4"/>
      <c r="B119" s="4"/>
      <c r="C119" s="4"/>
      <c r="D119" s="4"/>
      <c r="E119" s="3"/>
      <c r="F119" s="3"/>
      <c r="G119" s="4"/>
      <c r="H119" s="4"/>
      <c r="I119" s="4"/>
      <c r="J119" s="3"/>
    </row>
    <row r="120" ht="16.5" spans="1:10">
      <c r="A120" s="4"/>
      <c r="B120" s="4"/>
      <c r="C120" s="4"/>
      <c r="D120" s="4"/>
      <c r="E120" s="3"/>
      <c r="F120" s="3"/>
      <c r="G120" s="4"/>
      <c r="H120" s="4"/>
      <c r="I120" s="4"/>
      <c r="J120" s="3"/>
    </row>
    <row r="121" ht="16.5" spans="1:10">
      <c r="A121" s="4"/>
      <c r="B121" s="4"/>
      <c r="C121" s="4"/>
      <c r="D121" s="4"/>
      <c r="E121" s="3"/>
      <c r="F121" s="3"/>
      <c r="G121" s="4"/>
      <c r="H121" s="4"/>
      <c r="I121" s="4"/>
      <c r="J121" s="3"/>
    </row>
  </sheetData>
  <mergeCells count="18">
    <mergeCell ref="A1:J1"/>
    <mergeCell ref="A4:J4"/>
    <mergeCell ref="B5:J5"/>
    <mergeCell ref="B25:J25"/>
    <mergeCell ref="B29:J29"/>
    <mergeCell ref="B53:J53"/>
    <mergeCell ref="B57:J57"/>
    <mergeCell ref="B63:J63"/>
    <mergeCell ref="B68:J68"/>
    <mergeCell ref="A76:J76"/>
    <mergeCell ref="A98:J98"/>
    <mergeCell ref="A103:H103"/>
    <mergeCell ref="A104:B104"/>
    <mergeCell ref="C104:D104"/>
    <mergeCell ref="G104:H104"/>
    <mergeCell ref="A105:H105"/>
    <mergeCell ref="G109:H109"/>
    <mergeCell ref="J30:J31"/>
  </mergeCells>
  <pageMargins left="0.786805555555556" right="0.590277777777778" top="0.590277777777778" bottom="0.590277777777778" header="0.314583333333333" footer="0.314583333333333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报价汇总</vt:lpstr>
      <vt:lpstr>设备报价</vt:lpstr>
      <vt:lpstr>安装及材料报价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</dc:creator>
  <cp:lastModifiedBy>Administrator</cp:lastModifiedBy>
  <dcterms:created xsi:type="dcterms:W3CDTF">2013-12-19T01:57:00Z</dcterms:created>
  <cp:lastPrinted>2019-06-28T05:37:00Z</cp:lastPrinted>
  <dcterms:modified xsi:type="dcterms:W3CDTF">2019-08-28T08:22:52Z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